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635" windowHeight="12780" tabRatio="791"/>
  </bookViews>
  <sheets>
    <sheet name="Výsledky" sheetId="1" r:id="rId1"/>
    <sheet name="Rozdání 1" sheetId="2" r:id="rId2"/>
    <sheet name="Rozdání 2" sheetId="4" r:id="rId3"/>
    <sheet name="Rozdání 3" sheetId="5" r:id="rId4"/>
    <sheet name="Rozdání 4" sheetId="6" r:id="rId5"/>
    <sheet name="Rozdání 5" sheetId="7" r:id="rId6"/>
    <sheet name="Rozdání 6" sheetId="8" r:id="rId7"/>
    <sheet name="Rozdání 7" sheetId="9" r:id="rId8"/>
    <sheet name="Rozdání 8" sheetId="10" r:id="rId9"/>
    <sheet name="Rozdání 9" sheetId="11" r:id="rId10"/>
    <sheet name="Rozdání 10" sheetId="12" r:id="rId11"/>
    <sheet name="Rozdání 11" sheetId="13" r:id="rId12"/>
    <sheet name="Rozdání 12" sheetId="14" r:id="rId13"/>
    <sheet name="Rozdání 13" sheetId="15" r:id="rId14"/>
    <sheet name="Rozdání 14" sheetId="16" r:id="rId15"/>
    <sheet name="Rozdání 15" sheetId="17" r:id="rId16"/>
    <sheet name="Rozdání 16" sheetId="18" r:id="rId17"/>
  </sheets>
  <calcPr calcId="144525"/>
</workbook>
</file>

<file path=xl/calcChain.xml><?xml version="1.0" encoding="utf-8"?>
<calcChain xmlns="http://schemas.openxmlformats.org/spreadsheetml/2006/main">
  <c r="X6" i="1" l="1"/>
  <c r="X7" i="1"/>
  <c r="X8" i="1"/>
  <c r="X9" i="1"/>
  <c r="X10" i="1"/>
  <c r="X11" i="1"/>
  <c r="X12" i="1"/>
  <c r="X13" i="1"/>
  <c r="X14" i="1"/>
  <c r="X15" i="1"/>
  <c r="X16" i="1"/>
  <c r="X5" i="1"/>
  <c r="Y6" i="1"/>
  <c r="Y7" i="1"/>
  <c r="Y8" i="1"/>
  <c r="Y9" i="1"/>
  <c r="Y10" i="1"/>
  <c r="Y11" i="1"/>
  <c r="Y12" i="1"/>
  <c r="Y13" i="1"/>
  <c r="Y14" i="1"/>
  <c r="Y15" i="1"/>
  <c r="Y16" i="1"/>
  <c r="Y5" i="1"/>
  <c r="K3" i="18"/>
  <c r="K4" i="18"/>
  <c r="K5" i="18"/>
  <c r="K6" i="18"/>
  <c r="K7" i="18"/>
  <c r="K2" i="18"/>
  <c r="K3" i="17"/>
  <c r="K4" i="17"/>
  <c r="K5" i="17"/>
  <c r="K6" i="17"/>
  <c r="K7" i="17"/>
  <c r="K2" i="17"/>
  <c r="K3" i="16"/>
  <c r="K4" i="16"/>
  <c r="K5" i="16"/>
  <c r="K6" i="16"/>
  <c r="K7" i="16"/>
  <c r="K2" i="16"/>
  <c r="K3" i="15"/>
  <c r="K4" i="15"/>
  <c r="K5" i="15"/>
  <c r="K6" i="15"/>
  <c r="K7" i="15"/>
  <c r="K2" i="15"/>
  <c r="K7" i="14"/>
  <c r="K3" i="14"/>
  <c r="K4" i="14"/>
  <c r="K5" i="14"/>
  <c r="K6" i="14"/>
  <c r="K2" i="14"/>
  <c r="K3" i="13"/>
  <c r="K4" i="13"/>
  <c r="K5" i="13"/>
  <c r="K6" i="13"/>
  <c r="K7" i="13"/>
  <c r="K2" i="13"/>
  <c r="K3" i="12"/>
  <c r="K4" i="12"/>
  <c r="K5" i="12"/>
  <c r="K6" i="12"/>
  <c r="K7" i="12"/>
  <c r="K2" i="12"/>
  <c r="K3" i="11"/>
  <c r="K4" i="11"/>
  <c r="K5" i="11"/>
  <c r="K6" i="11"/>
  <c r="K7" i="11"/>
  <c r="K2" i="11"/>
  <c r="K3" i="10" l="1"/>
  <c r="K4" i="10"/>
  <c r="K5" i="10"/>
  <c r="K6" i="10"/>
  <c r="K7" i="10"/>
  <c r="K2" i="10"/>
  <c r="K3" i="9"/>
  <c r="K4" i="9"/>
  <c r="K5" i="9"/>
  <c r="K6" i="9"/>
  <c r="K7" i="9"/>
  <c r="K2" i="9"/>
  <c r="K3" i="8"/>
  <c r="K4" i="8"/>
  <c r="K5" i="8"/>
  <c r="K6" i="8"/>
  <c r="K7" i="8"/>
  <c r="K2" i="8"/>
  <c r="K3" i="7"/>
  <c r="K4" i="7"/>
  <c r="K5" i="7"/>
  <c r="K6" i="7"/>
  <c r="K7" i="7"/>
  <c r="K2" i="7"/>
  <c r="K3" i="6"/>
  <c r="K4" i="6"/>
  <c r="K5" i="6"/>
  <c r="K6" i="6"/>
  <c r="K7" i="6"/>
  <c r="K2" i="6"/>
  <c r="K3" i="5"/>
  <c r="K4" i="5"/>
  <c r="K5" i="5"/>
  <c r="K6" i="5"/>
  <c r="K7" i="5"/>
  <c r="K2" i="5"/>
  <c r="K3" i="4"/>
  <c r="K4" i="4"/>
  <c r="K5" i="4"/>
  <c r="K6" i="4"/>
  <c r="K7" i="4"/>
  <c r="K2" i="4"/>
  <c r="V8" i="1"/>
  <c r="V14" i="1"/>
  <c r="V9" i="1"/>
  <c r="V12" i="1"/>
  <c r="V6" i="1"/>
  <c r="V15" i="1"/>
  <c r="V7" i="1"/>
  <c r="V11" i="1"/>
  <c r="V5" i="1"/>
  <c r="V16" i="1"/>
  <c r="V10" i="1"/>
  <c r="V13" i="1"/>
  <c r="K3" i="2"/>
  <c r="K4" i="2"/>
  <c r="K5" i="2"/>
  <c r="K6" i="2"/>
  <c r="K7" i="2"/>
  <c r="K2" i="2"/>
</calcChain>
</file>

<file path=xl/sharedStrings.xml><?xml version="1.0" encoding="utf-8"?>
<sst xmlns="http://schemas.openxmlformats.org/spreadsheetml/2006/main" count="813" uniqueCount="133">
  <si>
    <t>Hráč 1</t>
  </si>
  <si>
    <t xml:space="preserve"> Nick 1</t>
  </si>
  <si>
    <t>Nick 2</t>
  </si>
  <si>
    <t>Párový turnaj pro juniory  - 10.3.2021</t>
  </si>
  <si>
    <t>Walach Ivo</t>
  </si>
  <si>
    <t>ivokom</t>
  </si>
  <si>
    <t>Lysek Matyáš</t>
  </si>
  <si>
    <t>mamatyty</t>
  </si>
  <si>
    <t>Kindl Jan</t>
  </si>
  <si>
    <t>snifff44</t>
  </si>
  <si>
    <t>Kvaček Robert</t>
  </si>
  <si>
    <t>robkva3</t>
  </si>
  <si>
    <t>Vachtarčíková Nikol</t>
  </si>
  <si>
    <t>mravenecka</t>
  </si>
  <si>
    <t>Chrobok Filip</t>
  </si>
  <si>
    <t>filip44</t>
  </si>
  <si>
    <t>Pyszko Adam</t>
  </si>
  <si>
    <t>Spin12</t>
  </si>
  <si>
    <t>kastan104</t>
  </si>
  <si>
    <t>Kaštovský Ondřej</t>
  </si>
  <si>
    <t>Karlík Petr</t>
  </si>
  <si>
    <t>Petrkarlik</t>
  </si>
  <si>
    <t>Olmer Adam</t>
  </si>
  <si>
    <t>Adamos O</t>
  </si>
  <si>
    <t>Tomis Zdeněk</t>
  </si>
  <si>
    <t>zdenecek</t>
  </si>
  <si>
    <t>Dolanská Veronika</t>
  </si>
  <si>
    <t>aki27</t>
  </si>
  <si>
    <t>El Frem Youssef</t>
  </si>
  <si>
    <t>Pepeson</t>
  </si>
  <si>
    <t>ditik123</t>
  </si>
  <si>
    <t>Handlovič Milan</t>
  </si>
  <si>
    <t>Veselka Michal</t>
  </si>
  <si>
    <t>Kalrog</t>
  </si>
  <si>
    <t>Nulíček Vladimír</t>
  </si>
  <si>
    <t>nulda</t>
  </si>
  <si>
    <t>Rečičár Filip</t>
  </si>
  <si>
    <t>Filda30</t>
  </si>
  <si>
    <t>Otradovec Dan</t>
  </si>
  <si>
    <t>Otradda</t>
  </si>
  <si>
    <t>Kohutová Lucie</t>
  </si>
  <si>
    <t>PrimaLucky</t>
  </si>
  <si>
    <t>Honzáková Lenka</t>
  </si>
  <si>
    <t>LenoH</t>
  </si>
  <si>
    <t>Kajka6907</t>
  </si>
  <si>
    <t>Rečičárová Karolína</t>
  </si>
  <si>
    <t>Zatloukal Jakub</t>
  </si>
  <si>
    <t>Aeeriis</t>
  </si>
  <si>
    <t>Celkem</t>
  </si>
  <si>
    <t>Nº</t>
  </si>
  <si>
    <t>Time</t>
  </si>
  <si>
    <t>North</t>
  </si>
  <si>
    <t>South</t>
  </si>
  <si>
    <t>East</t>
  </si>
  <si>
    <t>West</t>
  </si>
  <si>
    <t>Result</t>
  </si>
  <si>
    <t>NS Points</t>
  </si>
  <si>
    <t>otradda</t>
  </si>
  <si>
    <r>
      <t>5</t>
    </r>
    <r>
      <rPr>
        <sz val="11"/>
        <color rgb="FFFF0000"/>
        <rFont val="Calibri"/>
        <family val="2"/>
        <charset val="238"/>
        <scheme val="minor"/>
      </rPr>
      <t>♦</t>
    </r>
    <r>
      <rPr>
        <sz val="11"/>
        <color theme="1"/>
        <rFont val="Calibri"/>
        <family val="2"/>
        <charset val="238"/>
        <scheme val="minor"/>
      </rPr>
      <t>S-2</t>
    </r>
  </si>
  <si>
    <t>100.00%</t>
  </si>
  <si>
    <r>
      <t>4</t>
    </r>
    <r>
      <rPr>
        <sz val="11"/>
        <color rgb="FF000000"/>
        <rFont val="Calibri"/>
        <family val="2"/>
        <charset val="238"/>
        <scheme val="minor"/>
      </rPr>
      <t>♠</t>
    </r>
    <r>
      <rPr>
        <sz val="11"/>
        <color theme="1"/>
        <rFont val="Calibri"/>
        <family val="2"/>
        <charset val="238"/>
        <scheme val="minor"/>
      </rPr>
      <t>E=</t>
    </r>
  </si>
  <si>
    <t>50.00%</t>
  </si>
  <si>
    <t>cayettana</t>
  </si>
  <si>
    <t>mravenecek</t>
  </si>
  <si>
    <r>
      <t>4</t>
    </r>
    <r>
      <rPr>
        <sz val="11"/>
        <color rgb="FF000000"/>
        <rFont val="Calibri"/>
        <family val="2"/>
        <charset val="238"/>
        <scheme val="minor"/>
      </rPr>
      <t>♠</t>
    </r>
    <r>
      <rPr>
        <sz val="11"/>
        <color theme="1"/>
        <rFont val="Calibri"/>
        <family val="2"/>
        <charset val="238"/>
        <scheme val="minor"/>
      </rPr>
      <t>E+1</t>
    </r>
  </si>
  <si>
    <t>0.00%</t>
  </si>
  <si>
    <t>Score ACBL NS</t>
  </si>
  <si>
    <t>Score ACBL EW</t>
  </si>
  <si>
    <t>Score NS</t>
  </si>
  <si>
    <t>Vachtarčík Lukáš</t>
  </si>
  <si>
    <t>Hájková Soňa</t>
  </si>
  <si>
    <r>
      <t>5</t>
    </r>
    <r>
      <rPr>
        <sz val="11"/>
        <color rgb="FFFF0000"/>
        <rFont val="Calibri"/>
        <family val="2"/>
        <charset val="238"/>
        <scheme val="minor"/>
      </rPr>
      <t>♥</t>
    </r>
    <r>
      <rPr>
        <sz val="11"/>
        <color theme="1"/>
        <rFont val="Calibri"/>
        <family val="2"/>
        <charset val="238"/>
        <scheme val="minor"/>
      </rPr>
      <t>xE-2</t>
    </r>
  </si>
  <si>
    <r>
      <t>4</t>
    </r>
    <r>
      <rPr>
        <sz val="11"/>
        <color rgb="FFFF0000"/>
        <rFont val="Calibri"/>
        <family val="2"/>
        <charset val="238"/>
        <scheme val="minor"/>
      </rPr>
      <t>♥</t>
    </r>
    <r>
      <rPr>
        <sz val="11"/>
        <color theme="1"/>
        <rFont val="Calibri"/>
        <family val="2"/>
        <charset val="238"/>
        <scheme val="minor"/>
      </rPr>
      <t>E-1</t>
    </r>
  </si>
  <si>
    <t>80.00%</t>
  </si>
  <si>
    <r>
      <t>3</t>
    </r>
    <r>
      <rPr>
        <sz val="11"/>
        <color rgb="FFFF0000"/>
        <rFont val="Calibri"/>
        <family val="2"/>
        <charset val="238"/>
        <scheme val="minor"/>
      </rPr>
      <t>♥</t>
    </r>
    <r>
      <rPr>
        <sz val="11"/>
        <color theme="1"/>
        <rFont val="Calibri"/>
        <family val="2"/>
        <charset val="238"/>
        <scheme val="minor"/>
      </rPr>
      <t>E+1</t>
    </r>
  </si>
  <si>
    <t>60.00%</t>
  </si>
  <si>
    <r>
      <t>4</t>
    </r>
    <r>
      <rPr>
        <sz val="11"/>
        <color rgb="FF000000"/>
        <rFont val="Calibri"/>
        <family val="2"/>
        <charset val="238"/>
        <scheme val="minor"/>
      </rPr>
      <t>♠</t>
    </r>
    <r>
      <rPr>
        <sz val="11"/>
        <color theme="1"/>
        <rFont val="Calibri"/>
        <family val="2"/>
        <charset val="238"/>
        <scheme val="minor"/>
      </rPr>
      <t>N-2</t>
    </r>
  </si>
  <si>
    <t>40.00%</t>
  </si>
  <si>
    <r>
      <t>4</t>
    </r>
    <r>
      <rPr>
        <sz val="11"/>
        <color rgb="FFFF0000"/>
        <rFont val="Calibri"/>
        <family val="2"/>
        <charset val="238"/>
        <scheme val="minor"/>
      </rPr>
      <t>♥</t>
    </r>
    <r>
      <rPr>
        <sz val="11"/>
        <color theme="1"/>
        <rFont val="Calibri"/>
        <family val="2"/>
        <charset val="238"/>
        <scheme val="minor"/>
      </rPr>
      <t>W+1</t>
    </r>
  </si>
  <si>
    <t>20.00%</t>
  </si>
  <si>
    <t>3NxE+1</t>
  </si>
  <si>
    <r>
      <t>4</t>
    </r>
    <r>
      <rPr>
        <sz val="11"/>
        <color rgb="FFFF0000"/>
        <rFont val="Calibri"/>
        <family val="2"/>
        <charset val="238"/>
        <scheme val="minor"/>
      </rPr>
      <t>♥</t>
    </r>
    <r>
      <rPr>
        <sz val="11"/>
        <color theme="1"/>
        <rFont val="Calibri"/>
        <family val="2"/>
        <charset val="238"/>
        <scheme val="minor"/>
      </rPr>
      <t>N=</t>
    </r>
  </si>
  <si>
    <t>90.00%</t>
  </si>
  <si>
    <t>3NN=</t>
  </si>
  <si>
    <r>
      <t>4</t>
    </r>
    <r>
      <rPr>
        <sz val="11"/>
        <color rgb="FFFF0000"/>
        <rFont val="Calibri"/>
        <family val="2"/>
        <charset val="238"/>
        <scheme val="minor"/>
      </rPr>
      <t>♥</t>
    </r>
    <r>
      <rPr>
        <sz val="11"/>
        <color theme="1"/>
        <rFont val="Calibri"/>
        <family val="2"/>
        <charset val="238"/>
        <scheme val="minor"/>
      </rPr>
      <t>S-1</t>
    </r>
  </si>
  <si>
    <r>
      <t>4</t>
    </r>
    <r>
      <rPr>
        <sz val="11"/>
        <color rgb="FFFF0000"/>
        <rFont val="Calibri"/>
        <family val="2"/>
        <charset val="238"/>
        <scheme val="minor"/>
      </rPr>
      <t>♥</t>
    </r>
    <r>
      <rPr>
        <sz val="11"/>
        <color theme="1"/>
        <rFont val="Calibri"/>
        <family val="2"/>
        <charset val="238"/>
        <scheme val="minor"/>
      </rPr>
      <t>N-1</t>
    </r>
  </si>
  <si>
    <t>3NN-1</t>
  </si>
  <si>
    <r>
      <t>3</t>
    </r>
    <r>
      <rPr>
        <sz val="11"/>
        <color rgb="FFFF0000"/>
        <rFont val="Calibri"/>
        <family val="2"/>
        <charset val="238"/>
        <scheme val="minor"/>
      </rPr>
      <t>♥</t>
    </r>
    <r>
      <rPr>
        <sz val="11"/>
        <color theme="1"/>
        <rFont val="Calibri"/>
        <family val="2"/>
        <charset val="238"/>
        <scheme val="minor"/>
      </rPr>
      <t>W+2</t>
    </r>
  </si>
  <si>
    <r>
      <t>4</t>
    </r>
    <r>
      <rPr>
        <sz val="11"/>
        <color rgb="FFFF0000"/>
        <rFont val="Calibri"/>
        <family val="2"/>
        <charset val="238"/>
        <scheme val="minor"/>
      </rPr>
      <t>♥</t>
    </r>
    <r>
      <rPr>
        <sz val="11"/>
        <color theme="1"/>
        <rFont val="Calibri"/>
        <family val="2"/>
        <charset val="238"/>
        <scheme val="minor"/>
      </rPr>
      <t>xW+1</t>
    </r>
  </si>
  <si>
    <r>
      <t>4</t>
    </r>
    <r>
      <rPr>
        <sz val="11"/>
        <color rgb="FF000000"/>
        <rFont val="Calibri"/>
        <family val="2"/>
        <charset val="238"/>
        <scheme val="minor"/>
      </rPr>
      <t>♠</t>
    </r>
    <r>
      <rPr>
        <sz val="11"/>
        <color theme="1"/>
        <rFont val="Calibri"/>
        <family val="2"/>
        <charset val="238"/>
        <scheme val="minor"/>
      </rPr>
      <t>xW-2</t>
    </r>
  </si>
  <si>
    <r>
      <t>4</t>
    </r>
    <r>
      <rPr>
        <sz val="11"/>
        <color rgb="FF000000"/>
        <rFont val="Calibri"/>
        <family val="2"/>
        <charset val="238"/>
        <scheme val="minor"/>
      </rPr>
      <t>♠</t>
    </r>
    <r>
      <rPr>
        <sz val="11"/>
        <color theme="1"/>
        <rFont val="Calibri"/>
        <family val="2"/>
        <charset val="238"/>
        <scheme val="minor"/>
      </rPr>
      <t>W-2</t>
    </r>
  </si>
  <si>
    <r>
      <t>3</t>
    </r>
    <r>
      <rPr>
        <sz val="11"/>
        <color rgb="FF000000"/>
        <rFont val="Calibri"/>
        <family val="2"/>
        <charset val="238"/>
        <scheme val="minor"/>
      </rPr>
      <t>♠</t>
    </r>
    <r>
      <rPr>
        <sz val="11"/>
        <color theme="1"/>
        <rFont val="Calibri"/>
        <family val="2"/>
        <charset val="238"/>
        <scheme val="minor"/>
      </rPr>
      <t>W-2</t>
    </r>
  </si>
  <si>
    <r>
      <t>4</t>
    </r>
    <r>
      <rPr>
        <sz val="11"/>
        <color rgb="FF000000"/>
        <rFont val="Calibri"/>
        <family val="2"/>
        <charset val="238"/>
        <scheme val="minor"/>
      </rPr>
      <t>♠</t>
    </r>
    <r>
      <rPr>
        <sz val="11"/>
        <color theme="1"/>
        <rFont val="Calibri"/>
        <family val="2"/>
        <charset val="238"/>
        <scheme val="minor"/>
      </rPr>
      <t>W-1</t>
    </r>
  </si>
  <si>
    <r>
      <t>3</t>
    </r>
    <r>
      <rPr>
        <sz val="11"/>
        <color rgb="FF000000"/>
        <rFont val="Calibri"/>
        <family val="2"/>
        <charset val="238"/>
        <scheme val="minor"/>
      </rPr>
      <t>♠</t>
    </r>
    <r>
      <rPr>
        <sz val="11"/>
        <color theme="1"/>
        <rFont val="Calibri"/>
        <family val="2"/>
        <charset val="238"/>
        <scheme val="minor"/>
      </rPr>
      <t>E=</t>
    </r>
  </si>
  <si>
    <r>
      <t>4</t>
    </r>
    <r>
      <rPr>
        <sz val="11"/>
        <color rgb="FFFF0000"/>
        <rFont val="Calibri"/>
        <family val="2"/>
        <charset val="238"/>
        <scheme val="minor"/>
      </rPr>
      <t>♥</t>
    </r>
    <r>
      <rPr>
        <sz val="11"/>
        <color theme="1"/>
        <rFont val="Calibri"/>
        <family val="2"/>
        <charset val="238"/>
        <scheme val="minor"/>
      </rPr>
      <t>E=</t>
    </r>
  </si>
  <si>
    <r>
      <t>4</t>
    </r>
    <r>
      <rPr>
        <sz val="11"/>
        <color rgb="FFFF0000"/>
        <rFont val="Calibri"/>
        <family val="2"/>
        <charset val="238"/>
        <scheme val="minor"/>
      </rPr>
      <t>♥</t>
    </r>
    <r>
      <rPr>
        <sz val="11"/>
        <color theme="1"/>
        <rFont val="Calibri"/>
        <family val="2"/>
        <charset val="238"/>
        <scheme val="minor"/>
      </rPr>
      <t>E+1</t>
    </r>
  </si>
  <si>
    <r>
      <t>4</t>
    </r>
    <r>
      <rPr>
        <sz val="11"/>
        <color rgb="FFFF0000"/>
        <rFont val="Calibri"/>
        <family val="2"/>
        <charset val="238"/>
        <scheme val="minor"/>
      </rPr>
      <t>♥</t>
    </r>
    <r>
      <rPr>
        <sz val="11"/>
        <color theme="1"/>
        <rFont val="Calibri"/>
        <family val="2"/>
        <charset val="238"/>
        <scheme val="minor"/>
      </rPr>
      <t>E+2</t>
    </r>
  </si>
  <si>
    <r>
      <t>4</t>
    </r>
    <r>
      <rPr>
        <sz val="11"/>
        <color rgb="FF000000"/>
        <rFont val="Calibri"/>
        <family val="2"/>
        <charset val="238"/>
        <scheme val="minor"/>
      </rPr>
      <t>♠</t>
    </r>
    <r>
      <rPr>
        <sz val="11"/>
        <color theme="1"/>
        <rFont val="Calibri"/>
        <family val="2"/>
        <charset val="238"/>
        <scheme val="minor"/>
      </rPr>
      <t>S+1</t>
    </r>
  </si>
  <si>
    <r>
      <t>5</t>
    </r>
    <r>
      <rPr>
        <sz val="11"/>
        <color rgb="FFFF0000"/>
        <rFont val="Calibri"/>
        <family val="2"/>
        <charset val="238"/>
        <scheme val="minor"/>
      </rPr>
      <t>♥</t>
    </r>
    <r>
      <rPr>
        <sz val="11"/>
        <color theme="1"/>
        <rFont val="Calibri"/>
        <family val="2"/>
        <charset val="238"/>
        <scheme val="minor"/>
      </rPr>
      <t>xW-1</t>
    </r>
  </si>
  <si>
    <r>
      <t>4</t>
    </r>
    <r>
      <rPr>
        <sz val="11"/>
        <color rgb="FFFF0000"/>
        <rFont val="Calibri"/>
        <family val="2"/>
        <charset val="238"/>
        <scheme val="minor"/>
      </rPr>
      <t>♥</t>
    </r>
    <r>
      <rPr>
        <sz val="11"/>
        <color theme="1"/>
        <rFont val="Calibri"/>
        <family val="2"/>
        <charset val="238"/>
        <scheme val="minor"/>
      </rPr>
      <t>W=</t>
    </r>
  </si>
  <si>
    <r>
      <t>4</t>
    </r>
    <r>
      <rPr>
        <sz val="11"/>
        <color rgb="FFFF0000"/>
        <rFont val="Calibri"/>
        <family val="2"/>
        <charset val="238"/>
        <scheme val="minor"/>
      </rPr>
      <t>♥</t>
    </r>
    <r>
      <rPr>
        <sz val="11"/>
        <color theme="1"/>
        <rFont val="Calibri"/>
        <family val="2"/>
        <charset val="238"/>
        <scheme val="minor"/>
      </rPr>
      <t>S+2</t>
    </r>
  </si>
  <si>
    <r>
      <t>4</t>
    </r>
    <r>
      <rPr>
        <sz val="11"/>
        <color rgb="FFFF0000"/>
        <rFont val="Calibri"/>
        <family val="2"/>
        <charset val="238"/>
        <scheme val="minor"/>
      </rPr>
      <t>♥</t>
    </r>
    <r>
      <rPr>
        <sz val="11"/>
        <color theme="1"/>
        <rFont val="Calibri"/>
        <family val="2"/>
        <charset val="238"/>
        <scheme val="minor"/>
      </rPr>
      <t>S+1</t>
    </r>
  </si>
  <si>
    <t>30.00%</t>
  </si>
  <si>
    <t>3NN+1</t>
  </si>
  <si>
    <t>2NN=</t>
  </si>
  <si>
    <t>Topování podle turnaje ACBL</t>
  </si>
  <si>
    <t>Poř.</t>
  </si>
  <si>
    <r>
      <t>2</t>
    </r>
    <r>
      <rPr>
        <sz val="11"/>
        <color rgb="FF000000"/>
        <rFont val="Calibri"/>
        <family val="2"/>
        <charset val="238"/>
        <scheme val="minor"/>
      </rPr>
      <t>♠</t>
    </r>
    <r>
      <rPr>
        <sz val="11"/>
        <color theme="1"/>
        <rFont val="Calibri"/>
        <family val="2"/>
        <charset val="238"/>
        <scheme val="minor"/>
      </rPr>
      <t>N=</t>
    </r>
  </si>
  <si>
    <r>
      <t>3</t>
    </r>
    <r>
      <rPr>
        <sz val="11"/>
        <color rgb="FF000000"/>
        <rFont val="Calibri"/>
        <family val="2"/>
        <charset val="238"/>
        <scheme val="minor"/>
      </rPr>
      <t>♠</t>
    </r>
    <r>
      <rPr>
        <sz val="11"/>
        <color theme="1"/>
        <rFont val="Calibri"/>
        <family val="2"/>
        <charset val="238"/>
        <scheme val="minor"/>
      </rPr>
      <t>N-1</t>
    </r>
  </si>
  <si>
    <t>70.00%</t>
  </si>
  <si>
    <r>
      <t>2</t>
    </r>
    <r>
      <rPr>
        <sz val="11"/>
        <color rgb="FF000000"/>
        <rFont val="Calibri"/>
        <family val="2"/>
        <charset val="238"/>
        <scheme val="minor"/>
      </rPr>
      <t>♠</t>
    </r>
    <r>
      <rPr>
        <sz val="11"/>
        <color theme="1"/>
        <rFont val="Calibri"/>
        <family val="2"/>
        <charset val="238"/>
        <scheme val="minor"/>
      </rPr>
      <t>N-1</t>
    </r>
  </si>
  <si>
    <r>
      <t>3</t>
    </r>
    <r>
      <rPr>
        <sz val="11"/>
        <color rgb="FFFF0000"/>
        <rFont val="Calibri"/>
        <family val="2"/>
        <charset val="238"/>
        <scheme val="minor"/>
      </rPr>
      <t>♥</t>
    </r>
    <r>
      <rPr>
        <sz val="11"/>
        <color theme="1"/>
        <rFont val="Calibri"/>
        <family val="2"/>
        <charset val="238"/>
        <scheme val="minor"/>
      </rPr>
      <t>W=</t>
    </r>
  </si>
  <si>
    <r>
      <t>4</t>
    </r>
    <r>
      <rPr>
        <sz val="11"/>
        <color rgb="FF000000"/>
        <rFont val="Calibri"/>
        <family val="2"/>
        <charset val="238"/>
        <scheme val="minor"/>
      </rPr>
      <t>♠</t>
    </r>
    <r>
      <rPr>
        <sz val="11"/>
        <color theme="1"/>
        <rFont val="Calibri"/>
        <family val="2"/>
        <charset val="238"/>
        <scheme val="minor"/>
      </rPr>
      <t>xN-4</t>
    </r>
  </si>
  <si>
    <r>
      <t>4</t>
    </r>
    <r>
      <rPr>
        <sz val="11"/>
        <color rgb="FF000000"/>
        <rFont val="Calibri"/>
        <family val="2"/>
        <charset val="238"/>
        <scheme val="minor"/>
      </rPr>
      <t>♠</t>
    </r>
    <r>
      <rPr>
        <sz val="11"/>
        <color theme="1"/>
        <rFont val="Calibri"/>
        <family val="2"/>
        <charset val="238"/>
        <scheme val="minor"/>
      </rPr>
      <t>E-1</t>
    </r>
  </si>
  <si>
    <r>
      <t>2</t>
    </r>
    <r>
      <rPr>
        <sz val="11"/>
        <color rgb="FF000000"/>
        <rFont val="Calibri"/>
        <family val="2"/>
        <charset val="238"/>
        <scheme val="minor"/>
      </rPr>
      <t>♠</t>
    </r>
    <r>
      <rPr>
        <sz val="11"/>
        <color theme="1"/>
        <rFont val="Calibri"/>
        <family val="2"/>
        <charset val="238"/>
        <scheme val="minor"/>
      </rPr>
      <t>W+3</t>
    </r>
  </si>
  <si>
    <r>
      <t>2</t>
    </r>
    <r>
      <rPr>
        <sz val="11"/>
        <color rgb="FFFF0000"/>
        <rFont val="Calibri"/>
        <family val="2"/>
        <charset val="238"/>
        <scheme val="minor"/>
      </rPr>
      <t>♥</t>
    </r>
    <r>
      <rPr>
        <sz val="11"/>
        <color theme="1"/>
        <rFont val="Calibri"/>
        <family val="2"/>
        <charset val="238"/>
        <scheme val="minor"/>
      </rPr>
      <t>xS-3</t>
    </r>
  </si>
  <si>
    <t>A==</t>
  </si>
  <si>
    <t>N/A</t>
  </si>
  <si>
    <t>3NN+2</t>
  </si>
  <si>
    <r>
      <t>3</t>
    </r>
    <r>
      <rPr>
        <sz val="11"/>
        <color rgb="FFFF0000"/>
        <rFont val="Calibri"/>
        <family val="2"/>
        <charset val="238"/>
        <scheme val="minor"/>
      </rPr>
      <t>♦</t>
    </r>
    <r>
      <rPr>
        <sz val="11"/>
        <color theme="1"/>
        <rFont val="Calibri"/>
        <family val="2"/>
        <charset val="238"/>
        <scheme val="minor"/>
      </rPr>
      <t>N=</t>
    </r>
  </si>
  <si>
    <r>
      <t>3</t>
    </r>
    <r>
      <rPr>
        <sz val="11"/>
        <color rgb="FF000000"/>
        <rFont val="Calibri"/>
        <family val="2"/>
        <charset val="238"/>
        <scheme val="minor"/>
      </rPr>
      <t>♠</t>
    </r>
    <r>
      <rPr>
        <sz val="11"/>
        <color theme="1"/>
        <rFont val="Calibri"/>
        <family val="2"/>
        <charset val="238"/>
        <scheme val="minor"/>
      </rPr>
      <t>E+1</t>
    </r>
  </si>
  <si>
    <t>3NS=</t>
  </si>
  <si>
    <r>
      <t>3</t>
    </r>
    <r>
      <rPr>
        <sz val="11"/>
        <color rgb="FFFF0000"/>
        <rFont val="Calibri"/>
        <family val="2"/>
        <charset val="238"/>
        <scheme val="minor"/>
      </rPr>
      <t>♦</t>
    </r>
    <r>
      <rPr>
        <sz val="11"/>
        <color theme="1"/>
        <rFont val="Calibri"/>
        <family val="2"/>
        <charset val="238"/>
        <scheme val="minor"/>
      </rPr>
      <t>S=</t>
    </r>
  </si>
  <si>
    <r>
      <t>3</t>
    </r>
    <r>
      <rPr>
        <sz val="11"/>
        <color rgb="FF000000"/>
        <rFont val="Calibri"/>
        <family val="2"/>
        <charset val="238"/>
        <scheme val="minor"/>
      </rPr>
      <t>♠</t>
    </r>
    <r>
      <rPr>
        <sz val="11"/>
        <color theme="1"/>
        <rFont val="Calibri"/>
        <family val="2"/>
        <charset val="238"/>
        <scheme val="minor"/>
      </rPr>
      <t>W+1</t>
    </r>
  </si>
  <si>
    <r>
      <t>4</t>
    </r>
    <r>
      <rPr>
        <sz val="11"/>
        <color rgb="FFFF0000"/>
        <rFont val="Calibri"/>
        <family val="2"/>
        <charset val="238"/>
        <scheme val="minor"/>
      </rPr>
      <t>♦</t>
    </r>
    <r>
      <rPr>
        <sz val="11"/>
        <color theme="1"/>
        <rFont val="Calibri"/>
        <family val="2"/>
        <charset val="238"/>
        <scheme val="minor"/>
      </rPr>
      <t>xS-1</t>
    </r>
  </si>
  <si>
    <r>
      <t>1</t>
    </r>
    <r>
      <rPr>
        <sz val="11"/>
        <color rgb="FF000000"/>
        <rFont val="Calibri"/>
        <family val="2"/>
        <charset val="238"/>
        <scheme val="minor"/>
      </rPr>
      <t>♠</t>
    </r>
    <r>
      <rPr>
        <sz val="11"/>
        <color theme="1"/>
        <rFont val="Calibri"/>
        <family val="2"/>
        <charset val="238"/>
        <scheme val="minor"/>
      </rPr>
      <t>xN=</t>
    </r>
  </si>
  <si>
    <t>1NW-1</t>
  </si>
  <si>
    <t>1NN=</t>
  </si>
  <si>
    <r>
      <t>1</t>
    </r>
    <r>
      <rPr>
        <sz val="11"/>
        <color rgb="FF000000"/>
        <rFont val="Calibri"/>
        <family val="2"/>
        <charset val="238"/>
        <scheme val="minor"/>
      </rPr>
      <t>♠</t>
    </r>
    <r>
      <rPr>
        <sz val="11"/>
        <color theme="1"/>
        <rFont val="Calibri"/>
        <family val="2"/>
        <charset val="238"/>
        <scheme val="minor"/>
      </rPr>
      <t>N-1</t>
    </r>
  </si>
  <si>
    <t>1NW=</t>
  </si>
  <si>
    <t>Interní topování</t>
  </si>
  <si>
    <t>Proc.</t>
  </si>
  <si>
    <t>+/-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</si>
</sst>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9" fontId="3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2" fontId="0" fillId="0" borderId="0" xfId="0" applyNumberFormat="1" applyAlignment="1">
      <alignment vertical="center" wrapText="1"/>
    </xf>
    <xf numFmtId="9" fontId="0" fillId="0" borderId="0" xfId="0" applyNumberFormat="1" applyAlignment="1">
      <alignment vertical="center" wrapText="1"/>
    </xf>
    <xf numFmtId="9" fontId="0" fillId="0" borderId="0" xfId="0" applyNumberFormat="1"/>
    <xf numFmtId="0" fontId="6" fillId="0" borderId="2" xfId="0" applyFont="1" applyBorder="1"/>
    <xf numFmtId="0" fontId="6" fillId="0" borderId="2" xfId="0" applyFont="1" applyFill="1" applyBorder="1"/>
    <xf numFmtId="9" fontId="0" fillId="0" borderId="0" xfId="3" applyFont="1" applyAlignment="1">
      <alignment vertical="center" wrapText="1"/>
    </xf>
    <xf numFmtId="0" fontId="1" fillId="0" borderId="1" xfId="1" applyAlignment="1">
      <alignment horizontal="center"/>
    </xf>
    <xf numFmtId="9" fontId="0" fillId="0" borderId="2" xfId="3" applyFont="1" applyBorder="1" applyAlignment="1">
      <alignment horizontal="center"/>
    </xf>
    <xf numFmtId="10" fontId="0" fillId="0" borderId="2" xfId="3" applyNumberFormat="1" applyFont="1" applyBorder="1" applyAlignment="1">
      <alignment horizontal="center"/>
    </xf>
    <xf numFmtId="9" fontId="0" fillId="0" borderId="6" xfId="3" applyFont="1" applyBorder="1" applyAlignment="1">
      <alignment horizontal="center"/>
    </xf>
    <xf numFmtId="10" fontId="6" fillId="0" borderId="7" xfId="0" applyNumberFormat="1" applyFont="1" applyBorder="1" applyAlignment="1">
      <alignment horizontal="center"/>
    </xf>
    <xf numFmtId="9" fontId="0" fillId="0" borderId="8" xfId="3" applyFont="1" applyBorder="1" applyAlignment="1">
      <alignment horizontal="center"/>
    </xf>
    <xf numFmtId="9" fontId="0" fillId="0" borderId="9" xfId="3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/>
    <xf numFmtId="0" fontId="6" fillId="0" borderId="7" xfId="0" applyFont="1" applyFill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10" fontId="0" fillId="0" borderId="6" xfId="3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0" fontId="0" fillId="0" borderId="8" xfId="3" applyNumberFormat="1" applyFont="1" applyBorder="1" applyAlignment="1">
      <alignment horizontal="center"/>
    </xf>
    <xf numFmtId="10" fontId="0" fillId="0" borderId="9" xfId="3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9" fontId="0" fillId="0" borderId="3" xfId="3" applyFont="1" applyBorder="1" applyAlignment="1">
      <alignment horizontal="center"/>
    </xf>
    <xf numFmtId="9" fontId="0" fillId="0" borderId="4" xfId="3" applyFont="1" applyBorder="1" applyAlignment="1">
      <alignment horizontal="center"/>
    </xf>
    <xf numFmtId="10" fontId="6" fillId="0" borderId="5" xfId="0" applyNumberFormat="1" applyFont="1" applyBorder="1" applyAlignment="1">
      <alignment horizontal="center"/>
    </xf>
    <xf numFmtId="10" fontId="0" fillId="0" borderId="3" xfId="3" applyNumberFormat="1" applyFont="1" applyBorder="1" applyAlignment="1">
      <alignment horizontal="center"/>
    </xf>
    <xf numFmtId="10" fontId="0" fillId="0" borderId="4" xfId="3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1" xfId="4" applyBorder="1" applyAlignment="1">
      <alignment horizontal="center"/>
    </xf>
    <xf numFmtId="0" fontId="3" fillId="3" borderId="12" xfId="4" applyBorder="1" applyAlignment="1">
      <alignment horizontal="center"/>
    </xf>
    <xf numFmtId="0" fontId="3" fillId="3" borderId="13" xfId="4" applyBorder="1" applyAlignment="1">
      <alignment horizontal="center"/>
    </xf>
    <xf numFmtId="0" fontId="4" fillId="2" borderId="14" xfId="2" applyFont="1" applyBorder="1" applyAlignment="1">
      <alignment horizontal="center"/>
    </xf>
    <xf numFmtId="0" fontId="4" fillId="2" borderId="15" xfId="2" applyFont="1" applyBorder="1" applyAlignment="1">
      <alignment horizontal="center"/>
    </xf>
    <xf numFmtId="0" fontId="4" fillId="2" borderId="16" xfId="2" applyFont="1" applyBorder="1" applyAlignment="1">
      <alignment horizontal="center"/>
    </xf>
    <xf numFmtId="0" fontId="2" fillId="2" borderId="14" xfId="2" applyBorder="1" applyAlignment="1">
      <alignment horizontal="center"/>
    </xf>
    <xf numFmtId="0" fontId="2" fillId="2" borderId="15" xfId="2" applyBorder="1" applyAlignment="1">
      <alignment horizontal="center"/>
    </xf>
    <xf numFmtId="0" fontId="2" fillId="2" borderId="16" xfId="2" applyBorder="1" applyAlignment="1">
      <alignment horizontal="center"/>
    </xf>
    <xf numFmtId="0" fontId="2" fillId="2" borderId="17" xfId="2" applyBorder="1" applyAlignment="1">
      <alignment horizontal="center"/>
    </xf>
    <xf numFmtId="0" fontId="2" fillId="2" borderId="18" xfId="2" applyBorder="1" applyAlignment="1">
      <alignment horizontal="center"/>
    </xf>
  </cellXfs>
  <cellStyles count="5">
    <cellStyle name="20 % – Zvýraznění1" xfId="4" builtinId="30"/>
    <cellStyle name="Nadpis 1" xfId="1" builtinId="16"/>
    <cellStyle name="Normální" xfId="0" builtinId="0"/>
    <cellStyle name="Procenta" xfId="3" builtinId="5"/>
    <cellStyle name="Zvýraznění 1" xfId="2" builtin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tmp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tmp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tmp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tmp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tmp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tmp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mp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mp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tmp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tmp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tmp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tmp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tmp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3</xdr:col>
      <xdr:colOff>595630</xdr:colOff>
      <xdr:row>23</xdr:row>
      <xdr:rowOff>187325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05000"/>
          <a:ext cx="2519680" cy="28543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3</xdr:col>
      <xdr:colOff>595630</xdr:colOff>
      <xdr:row>23</xdr:row>
      <xdr:rowOff>39370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05000"/>
          <a:ext cx="2519680" cy="27063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3</xdr:col>
      <xdr:colOff>595630</xdr:colOff>
      <xdr:row>22</xdr:row>
      <xdr:rowOff>55245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05000"/>
          <a:ext cx="2519680" cy="25317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3</xdr:col>
      <xdr:colOff>595630</xdr:colOff>
      <xdr:row>23</xdr:row>
      <xdr:rowOff>85090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05000"/>
          <a:ext cx="2519680" cy="275209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3</xdr:col>
      <xdr:colOff>595630</xdr:colOff>
      <xdr:row>23</xdr:row>
      <xdr:rowOff>81280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05000"/>
          <a:ext cx="2519680" cy="274828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3</xdr:col>
      <xdr:colOff>595630</xdr:colOff>
      <xdr:row>23</xdr:row>
      <xdr:rowOff>117475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05000"/>
          <a:ext cx="2519680" cy="27844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3</xdr:col>
      <xdr:colOff>595630</xdr:colOff>
      <xdr:row>24</xdr:row>
      <xdr:rowOff>10160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05000"/>
          <a:ext cx="2519680" cy="286766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3</xdr:col>
      <xdr:colOff>595630</xdr:colOff>
      <xdr:row>24</xdr:row>
      <xdr:rowOff>67945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05000"/>
          <a:ext cx="2519680" cy="29254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3</xdr:col>
      <xdr:colOff>595630</xdr:colOff>
      <xdr:row>24</xdr:row>
      <xdr:rowOff>124460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05000"/>
          <a:ext cx="2519680" cy="298196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3</xdr:col>
      <xdr:colOff>595630</xdr:colOff>
      <xdr:row>24</xdr:row>
      <xdr:rowOff>117475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05000"/>
          <a:ext cx="2519680" cy="29749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3</xdr:col>
      <xdr:colOff>595630</xdr:colOff>
      <xdr:row>23</xdr:row>
      <xdr:rowOff>108585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05000"/>
          <a:ext cx="2519680" cy="277558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3</xdr:col>
      <xdr:colOff>595630</xdr:colOff>
      <xdr:row>23</xdr:row>
      <xdr:rowOff>189865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05000"/>
          <a:ext cx="2519680" cy="285686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3</xdr:col>
      <xdr:colOff>595630</xdr:colOff>
      <xdr:row>23</xdr:row>
      <xdr:rowOff>95885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05000"/>
          <a:ext cx="2519680" cy="276288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3</xdr:col>
      <xdr:colOff>595630</xdr:colOff>
      <xdr:row>23</xdr:row>
      <xdr:rowOff>149225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05000"/>
          <a:ext cx="2519680" cy="2816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3</xdr:col>
      <xdr:colOff>595630</xdr:colOff>
      <xdr:row>23</xdr:row>
      <xdr:rowOff>76200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05000"/>
          <a:ext cx="2519680" cy="27432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3</xdr:col>
      <xdr:colOff>595630</xdr:colOff>
      <xdr:row>24</xdr:row>
      <xdr:rowOff>50800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05000"/>
          <a:ext cx="2519680" cy="29083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workbookViewId="0">
      <selection activeCell="Q21" sqref="Q21"/>
    </sheetView>
  </sheetViews>
  <sheetFormatPr defaultRowHeight="15" x14ac:dyDescent="0.25"/>
  <cols>
    <col min="1" max="1" width="6" style="1" customWidth="1"/>
    <col min="2" max="2" width="18.42578125" customWidth="1"/>
    <col min="3" max="3" width="11.7109375" bestFit="1" customWidth="1"/>
    <col min="4" max="4" width="18.42578125" customWidth="1"/>
    <col min="5" max="5" width="10" bestFit="1" customWidth="1"/>
    <col min="6" max="21" width="8" customWidth="1"/>
    <col min="24" max="24" width="3.42578125" customWidth="1"/>
    <col min="25" max="25" width="6.5703125" customWidth="1"/>
  </cols>
  <sheetData>
    <row r="1" spans="1:25" ht="20.25" thickBot="1" x14ac:dyDescent="0.35">
      <c r="A1" s="10" t="s">
        <v>3</v>
      </c>
      <c r="B1" s="10"/>
      <c r="C1" s="10"/>
      <c r="D1" s="10"/>
      <c r="E1" s="10"/>
    </row>
    <row r="2" spans="1:25" ht="16.5" thickTop="1" thickBot="1" x14ac:dyDescent="0.3"/>
    <row r="3" spans="1:25" ht="15.75" thickBot="1" x14ac:dyDescent="0.3">
      <c r="F3" s="38" t="s">
        <v>105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0"/>
      <c r="W3" s="38" t="s">
        <v>130</v>
      </c>
      <c r="X3" s="39"/>
      <c r="Y3" s="40"/>
    </row>
    <row r="4" spans="1:25" ht="15.75" thickBot="1" x14ac:dyDescent="0.3">
      <c r="A4" s="41" t="s">
        <v>106</v>
      </c>
      <c r="B4" s="42" t="s">
        <v>0</v>
      </c>
      <c r="C4" s="42" t="s">
        <v>1</v>
      </c>
      <c r="D4" s="42" t="s">
        <v>0</v>
      </c>
      <c r="E4" s="43" t="s">
        <v>2</v>
      </c>
      <c r="F4" s="44">
        <v>1</v>
      </c>
      <c r="G4" s="45">
        <v>2</v>
      </c>
      <c r="H4" s="45">
        <v>3</v>
      </c>
      <c r="I4" s="45">
        <v>4</v>
      </c>
      <c r="J4" s="45">
        <v>5</v>
      </c>
      <c r="K4" s="45">
        <v>6</v>
      </c>
      <c r="L4" s="45">
        <v>7</v>
      </c>
      <c r="M4" s="45">
        <v>8</v>
      </c>
      <c r="N4" s="45">
        <v>9</v>
      </c>
      <c r="O4" s="45">
        <v>10</v>
      </c>
      <c r="P4" s="45">
        <v>11</v>
      </c>
      <c r="Q4" s="45">
        <v>12</v>
      </c>
      <c r="R4" s="45">
        <v>13</v>
      </c>
      <c r="S4" s="45">
        <v>14</v>
      </c>
      <c r="T4" s="45">
        <v>15</v>
      </c>
      <c r="U4" s="45">
        <v>16</v>
      </c>
      <c r="V4" s="46" t="s">
        <v>48</v>
      </c>
      <c r="W4" s="47" t="s">
        <v>131</v>
      </c>
      <c r="X4" s="48" t="s">
        <v>132</v>
      </c>
      <c r="Y4" s="46" t="s">
        <v>106</v>
      </c>
    </row>
    <row r="5" spans="1:25" x14ac:dyDescent="0.25">
      <c r="A5" s="29">
        <v>1</v>
      </c>
      <c r="B5" s="30" t="s">
        <v>40</v>
      </c>
      <c r="C5" s="30" t="s">
        <v>41</v>
      </c>
      <c r="D5" s="30" t="s">
        <v>42</v>
      </c>
      <c r="E5" s="31" t="s">
        <v>43</v>
      </c>
      <c r="F5" s="32">
        <v>0.71</v>
      </c>
      <c r="G5" s="33">
        <v>0.39</v>
      </c>
      <c r="H5" s="33">
        <v>7.0000000000000007E-2</v>
      </c>
      <c r="I5" s="33">
        <v>1</v>
      </c>
      <c r="J5" s="33">
        <v>0.99</v>
      </c>
      <c r="K5" s="33">
        <v>0.45</v>
      </c>
      <c r="L5" s="33">
        <v>0.28000000000000003</v>
      </c>
      <c r="M5" s="33">
        <v>0.61</v>
      </c>
      <c r="N5" s="33">
        <v>0.95</v>
      </c>
      <c r="O5" s="33">
        <v>0.81</v>
      </c>
      <c r="P5" s="33">
        <v>0.97</v>
      </c>
      <c r="Q5" s="33">
        <v>0.5</v>
      </c>
      <c r="R5" s="33">
        <v>0.53</v>
      </c>
      <c r="S5" s="33">
        <v>0.7</v>
      </c>
      <c r="T5" s="33">
        <v>0.28999999999999998</v>
      </c>
      <c r="U5" s="33">
        <v>0.67</v>
      </c>
      <c r="V5" s="34">
        <f>AVERAGE(F5:U5)</f>
        <v>0.62</v>
      </c>
      <c r="W5" s="35">
        <v>0.65</v>
      </c>
      <c r="X5" s="36">
        <f>V5-W5</f>
        <v>-3.0000000000000027E-2</v>
      </c>
      <c r="Y5" s="37">
        <f>RANK(W5,$W$5:$W$16)</f>
        <v>1</v>
      </c>
    </row>
    <row r="6" spans="1:25" x14ac:dyDescent="0.25">
      <c r="A6" s="18">
        <v>2</v>
      </c>
      <c r="B6" s="7" t="s">
        <v>24</v>
      </c>
      <c r="C6" s="7" t="s">
        <v>25</v>
      </c>
      <c r="D6" s="7" t="s">
        <v>26</v>
      </c>
      <c r="E6" s="19" t="s">
        <v>27</v>
      </c>
      <c r="F6" s="13">
        <v>0.97</v>
      </c>
      <c r="G6" s="11">
        <v>0.67</v>
      </c>
      <c r="H6" s="11">
        <v>0.57999999999999996</v>
      </c>
      <c r="I6" s="11">
        <v>0.52</v>
      </c>
      <c r="J6" s="11">
        <v>0.3</v>
      </c>
      <c r="K6" s="11">
        <v>0.83</v>
      </c>
      <c r="L6" s="11">
        <v>0.72</v>
      </c>
      <c r="M6" s="11">
        <v>0.39</v>
      </c>
      <c r="N6" s="11">
        <v>0.33</v>
      </c>
      <c r="O6" s="11">
        <v>1</v>
      </c>
      <c r="P6" s="11">
        <v>1</v>
      </c>
      <c r="Q6" s="11">
        <v>0.53</v>
      </c>
      <c r="R6" s="11">
        <v>0.53</v>
      </c>
      <c r="S6" s="11">
        <v>0.35</v>
      </c>
      <c r="T6" s="11">
        <v>0.5</v>
      </c>
      <c r="U6" s="11">
        <v>0.62</v>
      </c>
      <c r="V6" s="14">
        <f>AVERAGE(F6:U6)</f>
        <v>0.61499999999999988</v>
      </c>
      <c r="W6" s="24">
        <v>0.63119999999999998</v>
      </c>
      <c r="X6" s="12">
        <f t="shared" ref="X6:X16" si="0">V6-W6</f>
        <v>-1.6200000000000103E-2</v>
      </c>
      <c r="Y6" s="25">
        <f t="shared" ref="Y6:Y16" si="1">RANK(W6,$W$5:$W$16)</f>
        <v>2</v>
      </c>
    </row>
    <row r="7" spans="1:25" x14ac:dyDescent="0.25">
      <c r="A7" s="18">
        <v>3</v>
      </c>
      <c r="B7" s="7" t="s">
        <v>32</v>
      </c>
      <c r="C7" s="7" t="s">
        <v>33</v>
      </c>
      <c r="D7" s="7" t="s">
        <v>34</v>
      </c>
      <c r="E7" s="19" t="s">
        <v>35</v>
      </c>
      <c r="F7" s="13">
        <v>0.28999999999999998</v>
      </c>
      <c r="G7" s="11">
        <v>0.97</v>
      </c>
      <c r="H7" s="11">
        <v>0.93</v>
      </c>
      <c r="I7" s="11">
        <v>0</v>
      </c>
      <c r="J7" s="11">
        <v>0.7</v>
      </c>
      <c r="K7" s="11">
        <v>0.64</v>
      </c>
      <c r="L7" s="11">
        <v>0.89</v>
      </c>
      <c r="M7" s="11">
        <v>0.88</v>
      </c>
      <c r="N7" s="11">
        <v>0.67</v>
      </c>
      <c r="O7" s="11">
        <v>0.38</v>
      </c>
      <c r="P7" s="11">
        <v>0</v>
      </c>
      <c r="Q7" s="11">
        <v>0.47</v>
      </c>
      <c r="R7" s="11">
        <v>0.89</v>
      </c>
      <c r="S7" s="11">
        <v>0.56000000000000005</v>
      </c>
      <c r="T7" s="11">
        <v>0.95</v>
      </c>
      <c r="U7" s="11">
        <v>0.62</v>
      </c>
      <c r="V7" s="14">
        <f>AVERAGE(F7:U7)</f>
        <v>0.61499999999999988</v>
      </c>
      <c r="W7" s="24">
        <v>0.61250000000000004</v>
      </c>
      <c r="X7" s="12">
        <f t="shared" si="0"/>
        <v>2.4999999999998357E-3</v>
      </c>
      <c r="Y7" s="25">
        <f t="shared" si="1"/>
        <v>3</v>
      </c>
    </row>
    <row r="8" spans="1:25" x14ac:dyDescent="0.25">
      <c r="A8" s="18">
        <v>4</v>
      </c>
      <c r="B8" s="7" t="s">
        <v>8</v>
      </c>
      <c r="C8" s="7" t="s">
        <v>9</v>
      </c>
      <c r="D8" s="7" t="s">
        <v>10</v>
      </c>
      <c r="E8" s="19" t="s">
        <v>11</v>
      </c>
      <c r="F8" s="13">
        <v>0.71</v>
      </c>
      <c r="G8" s="11">
        <v>0.97</v>
      </c>
      <c r="H8" s="11">
        <v>0.57999999999999996</v>
      </c>
      <c r="I8" s="11">
        <v>0.52</v>
      </c>
      <c r="J8" s="11">
        <v>0.91</v>
      </c>
      <c r="K8" s="11">
        <v>0.83</v>
      </c>
      <c r="L8" s="11">
        <v>0.11</v>
      </c>
      <c r="M8" s="11">
        <v>0.39</v>
      </c>
      <c r="N8" s="11">
        <v>0.33</v>
      </c>
      <c r="O8" s="11">
        <v>0.62</v>
      </c>
      <c r="P8" s="11">
        <v>0.75</v>
      </c>
      <c r="Q8" s="11">
        <v>0.47</v>
      </c>
      <c r="R8" s="11">
        <v>0.53</v>
      </c>
      <c r="S8" s="11">
        <v>0.35</v>
      </c>
      <c r="T8" s="11">
        <v>0.2</v>
      </c>
      <c r="U8" s="11">
        <v>0.71</v>
      </c>
      <c r="V8" s="14">
        <f>AVERAGE(F8:U8)</f>
        <v>0.56125000000000003</v>
      </c>
      <c r="W8" s="24">
        <v>0.58120000000000005</v>
      </c>
      <c r="X8" s="12">
        <f t="shared" si="0"/>
        <v>-1.9950000000000023E-2</v>
      </c>
      <c r="Y8" s="25">
        <f t="shared" si="1"/>
        <v>5</v>
      </c>
    </row>
    <row r="9" spans="1:25" x14ac:dyDescent="0.25">
      <c r="A9" s="18">
        <v>5</v>
      </c>
      <c r="B9" s="7" t="s">
        <v>16</v>
      </c>
      <c r="C9" s="7" t="s">
        <v>17</v>
      </c>
      <c r="D9" s="7" t="s">
        <v>19</v>
      </c>
      <c r="E9" s="19" t="s">
        <v>18</v>
      </c>
      <c r="F9" s="13">
        <v>0.28999999999999998</v>
      </c>
      <c r="G9" s="11">
        <v>0.2</v>
      </c>
      <c r="H9" s="11">
        <v>0.42</v>
      </c>
      <c r="I9" s="11">
        <v>0.48</v>
      </c>
      <c r="J9" s="11">
        <v>0.7</v>
      </c>
      <c r="K9" s="11">
        <v>0.85</v>
      </c>
      <c r="L9" s="11">
        <v>0.38</v>
      </c>
      <c r="M9" s="11">
        <v>0.67</v>
      </c>
      <c r="N9" s="11">
        <v>0.33</v>
      </c>
      <c r="O9" s="11">
        <v>0.48</v>
      </c>
      <c r="P9" s="11">
        <v>0.49</v>
      </c>
      <c r="Q9" s="11">
        <v>0.53</v>
      </c>
      <c r="R9" s="11">
        <v>0.47</v>
      </c>
      <c r="S9" s="11">
        <v>0.65</v>
      </c>
      <c r="T9" s="11">
        <v>0.85</v>
      </c>
      <c r="U9" s="11">
        <v>0.67</v>
      </c>
      <c r="V9" s="14">
        <f>AVERAGE(F9:U9)</f>
        <v>0.52874999999999994</v>
      </c>
      <c r="W9" s="24">
        <v>0.6</v>
      </c>
      <c r="X9" s="12">
        <f t="shared" si="0"/>
        <v>-7.1250000000000036E-2</v>
      </c>
      <c r="Y9" s="25">
        <f t="shared" si="1"/>
        <v>4</v>
      </c>
    </row>
    <row r="10" spans="1:25" x14ac:dyDescent="0.25">
      <c r="A10" s="18">
        <v>6</v>
      </c>
      <c r="B10" s="8" t="s">
        <v>46</v>
      </c>
      <c r="C10" s="8" t="s">
        <v>47</v>
      </c>
      <c r="D10" s="8" t="s">
        <v>70</v>
      </c>
      <c r="E10" s="20" t="s">
        <v>62</v>
      </c>
      <c r="F10" s="13">
        <v>0.28999999999999998</v>
      </c>
      <c r="G10" s="11">
        <v>0.61</v>
      </c>
      <c r="H10" s="11">
        <v>0.42</v>
      </c>
      <c r="I10" s="11">
        <v>0.94</v>
      </c>
      <c r="J10" s="11">
        <v>0.7</v>
      </c>
      <c r="K10" s="11">
        <v>0.17</v>
      </c>
      <c r="L10" s="11">
        <v>0.14000000000000001</v>
      </c>
      <c r="M10" s="11">
        <v>0.88</v>
      </c>
      <c r="N10" s="11">
        <v>0.67</v>
      </c>
      <c r="O10" s="11">
        <v>0.05</v>
      </c>
      <c r="P10" s="11">
        <v>0.03</v>
      </c>
      <c r="Q10" s="11">
        <v>0.53</v>
      </c>
      <c r="R10" s="11">
        <v>0.9</v>
      </c>
      <c r="S10" s="11">
        <v>0.65</v>
      </c>
      <c r="T10" s="11">
        <v>0.8</v>
      </c>
      <c r="U10" s="11">
        <v>0.28999999999999998</v>
      </c>
      <c r="V10" s="14">
        <f>AVERAGE(F10:U10)</f>
        <v>0.50437500000000002</v>
      </c>
      <c r="W10" s="24">
        <v>0.51880000000000004</v>
      </c>
      <c r="X10" s="12">
        <f t="shared" si="0"/>
        <v>-1.4425000000000021E-2</v>
      </c>
      <c r="Y10" s="25">
        <f t="shared" si="1"/>
        <v>6</v>
      </c>
    </row>
    <row r="11" spans="1:25" x14ac:dyDescent="0.25">
      <c r="A11" s="18">
        <v>7</v>
      </c>
      <c r="B11" s="7" t="s">
        <v>36</v>
      </c>
      <c r="C11" s="7" t="s">
        <v>37</v>
      </c>
      <c r="D11" s="7" t="s">
        <v>38</v>
      </c>
      <c r="E11" s="19" t="s">
        <v>39</v>
      </c>
      <c r="F11" s="13">
        <v>0.2</v>
      </c>
      <c r="G11" s="11">
        <v>1</v>
      </c>
      <c r="H11" s="11">
        <v>0.05</v>
      </c>
      <c r="I11" s="11">
        <v>0.52</v>
      </c>
      <c r="J11" s="11">
        <v>0.3</v>
      </c>
      <c r="K11" s="11">
        <v>0.36</v>
      </c>
      <c r="L11" s="11">
        <v>0.89</v>
      </c>
      <c r="M11" s="11">
        <v>0.61</v>
      </c>
      <c r="N11" s="11">
        <v>0.38</v>
      </c>
      <c r="O11" s="11">
        <v>0.52</v>
      </c>
      <c r="P11" s="11">
        <v>0.51</v>
      </c>
      <c r="Q11" s="11">
        <v>0.47</v>
      </c>
      <c r="R11" s="11">
        <v>0.1</v>
      </c>
      <c r="S11" s="11">
        <v>0.35</v>
      </c>
      <c r="T11" s="11">
        <v>0.71</v>
      </c>
      <c r="U11" s="11">
        <v>0.33</v>
      </c>
      <c r="V11" s="14">
        <f>AVERAGE(F11:U11)</f>
        <v>0.45624999999999993</v>
      </c>
      <c r="W11" s="24">
        <v>0.39379999999999998</v>
      </c>
      <c r="X11" s="12">
        <f t="shared" si="0"/>
        <v>6.244999999999995E-2</v>
      </c>
      <c r="Y11" s="25">
        <f t="shared" si="1"/>
        <v>9</v>
      </c>
    </row>
    <row r="12" spans="1:25" x14ac:dyDescent="0.25">
      <c r="A12" s="18">
        <v>8</v>
      </c>
      <c r="B12" s="7" t="s">
        <v>20</v>
      </c>
      <c r="C12" s="7" t="s">
        <v>21</v>
      </c>
      <c r="D12" s="7" t="s">
        <v>22</v>
      </c>
      <c r="E12" s="19" t="s">
        <v>23</v>
      </c>
      <c r="F12" s="13">
        <v>0.71</v>
      </c>
      <c r="G12" s="11">
        <v>0.03</v>
      </c>
      <c r="H12" s="11">
        <v>0.95</v>
      </c>
      <c r="I12" s="11">
        <v>0.48</v>
      </c>
      <c r="J12" s="11">
        <v>0.09</v>
      </c>
      <c r="K12" s="11">
        <v>0.17</v>
      </c>
      <c r="L12" s="11">
        <v>0</v>
      </c>
      <c r="M12" s="11">
        <v>0.88</v>
      </c>
      <c r="N12" s="11">
        <v>0.67</v>
      </c>
      <c r="O12" s="11">
        <v>0.52</v>
      </c>
      <c r="P12" s="11">
        <v>0.97</v>
      </c>
      <c r="Q12" s="11">
        <v>0.47</v>
      </c>
      <c r="R12" s="11">
        <v>0.47</v>
      </c>
      <c r="S12" s="11">
        <v>0.3</v>
      </c>
      <c r="T12" s="11">
        <v>0.5</v>
      </c>
      <c r="U12" s="11">
        <v>0.03</v>
      </c>
      <c r="V12" s="14">
        <f>AVERAGE(F12:U12)</f>
        <v>0.45249999999999996</v>
      </c>
      <c r="W12" s="24">
        <v>0.39379999999999998</v>
      </c>
      <c r="X12" s="12">
        <f t="shared" si="0"/>
        <v>5.8699999999999974E-2</v>
      </c>
      <c r="Y12" s="25">
        <f t="shared" si="1"/>
        <v>9</v>
      </c>
    </row>
    <row r="13" spans="1:25" x14ac:dyDescent="0.25">
      <c r="A13" s="18">
        <v>9</v>
      </c>
      <c r="B13" s="7" t="s">
        <v>4</v>
      </c>
      <c r="C13" s="7" t="s">
        <v>5</v>
      </c>
      <c r="D13" s="7" t="s">
        <v>6</v>
      </c>
      <c r="E13" s="19" t="s">
        <v>7</v>
      </c>
      <c r="F13" s="13">
        <v>0.8</v>
      </c>
      <c r="G13" s="11">
        <v>0</v>
      </c>
      <c r="H13" s="11">
        <v>0.42</v>
      </c>
      <c r="I13" s="11">
        <v>0.48</v>
      </c>
      <c r="J13" s="11">
        <v>0.47</v>
      </c>
      <c r="K13" s="11">
        <v>0.17</v>
      </c>
      <c r="L13" s="11">
        <v>0.62</v>
      </c>
      <c r="M13" s="11">
        <v>0.33</v>
      </c>
      <c r="N13" s="11">
        <v>0.33</v>
      </c>
      <c r="O13" s="11">
        <v>0.95</v>
      </c>
      <c r="P13" s="11">
        <v>0.03</v>
      </c>
      <c r="Q13" s="11">
        <v>0.2</v>
      </c>
      <c r="R13" s="11">
        <v>0.8</v>
      </c>
      <c r="S13" s="11">
        <v>0.44</v>
      </c>
      <c r="T13" s="11">
        <v>0.5</v>
      </c>
      <c r="U13" s="11">
        <v>0.38</v>
      </c>
      <c r="V13" s="14">
        <f>AVERAGE(F13:U13)</f>
        <v>0.43250000000000005</v>
      </c>
      <c r="W13" s="24">
        <v>0.41249999999999998</v>
      </c>
      <c r="X13" s="12">
        <f t="shared" si="0"/>
        <v>2.0000000000000073E-2</v>
      </c>
      <c r="Y13" s="25">
        <f t="shared" si="1"/>
        <v>8</v>
      </c>
    </row>
    <row r="14" spans="1:25" x14ac:dyDescent="0.25">
      <c r="A14" s="18">
        <v>10</v>
      </c>
      <c r="B14" s="7" t="s">
        <v>12</v>
      </c>
      <c r="C14" s="7" t="s">
        <v>13</v>
      </c>
      <c r="D14" s="7" t="s">
        <v>14</v>
      </c>
      <c r="E14" s="19" t="s">
        <v>15</v>
      </c>
      <c r="F14" s="13">
        <v>0.28999999999999998</v>
      </c>
      <c r="G14" s="11">
        <v>0.03</v>
      </c>
      <c r="H14" s="11">
        <v>0.95</v>
      </c>
      <c r="I14" s="11">
        <v>0.94</v>
      </c>
      <c r="J14" s="11">
        <v>0.3</v>
      </c>
      <c r="K14" s="11">
        <v>0.15</v>
      </c>
      <c r="L14" s="11">
        <v>0.82</v>
      </c>
      <c r="M14" s="11">
        <v>0.12</v>
      </c>
      <c r="N14" s="11">
        <v>0.05</v>
      </c>
      <c r="O14" s="11">
        <v>0.19</v>
      </c>
      <c r="P14" s="11">
        <v>0.8</v>
      </c>
      <c r="Q14" s="11">
        <v>0.53</v>
      </c>
      <c r="R14" s="11">
        <v>0.47</v>
      </c>
      <c r="S14" s="11">
        <v>0.65</v>
      </c>
      <c r="T14" s="11">
        <v>0.05</v>
      </c>
      <c r="U14" s="11">
        <v>0.38</v>
      </c>
      <c r="V14" s="14">
        <f>AVERAGE(F14:U14)</f>
        <v>0.42</v>
      </c>
      <c r="W14" s="24">
        <v>0.43120000000000003</v>
      </c>
      <c r="X14" s="12">
        <f t="shared" si="0"/>
        <v>-1.1200000000000043E-2</v>
      </c>
      <c r="Y14" s="25">
        <f t="shared" si="1"/>
        <v>7</v>
      </c>
    </row>
    <row r="15" spans="1:25" x14ac:dyDescent="0.25">
      <c r="A15" s="18">
        <v>11</v>
      </c>
      <c r="B15" s="7" t="s">
        <v>28</v>
      </c>
      <c r="C15" s="7" t="s">
        <v>29</v>
      </c>
      <c r="D15" s="7" t="s">
        <v>31</v>
      </c>
      <c r="E15" s="19" t="s">
        <v>30</v>
      </c>
      <c r="F15" s="13">
        <v>0.71</v>
      </c>
      <c r="G15" s="11">
        <v>0.8</v>
      </c>
      <c r="H15" s="11">
        <v>0.57999999999999996</v>
      </c>
      <c r="I15" s="11">
        <v>0.06</v>
      </c>
      <c r="J15" s="11">
        <v>0.01</v>
      </c>
      <c r="K15" s="11">
        <v>0.55000000000000004</v>
      </c>
      <c r="L15" s="11">
        <v>0.11</v>
      </c>
      <c r="M15" s="11">
        <v>0.12</v>
      </c>
      <c r="N15" s="11">
        <v>0.67</v>
      </c>
      <c r="O15" s="11">
        <v>0</v>
      </c>
      <c r="P15" s="11">
        <v>0.2</v>
      </c>
      <c r="Q15" s="11">
        <v>0.47</v>
      </c>
      <c r="R15" s="11">
        <v>0.2</v>
      </c>
      <c r="S15" s="11">
        <v>0.56000000000000005</v>
      </c>
      <c r="T15" s="11">
        <v>0.5</v>
      </c>
      <c r="U15" s="11">
        <v>0.97</v>
      </c>
      <c r="V15" s="14">
        <f>AVERAGE(F15:U15)</f>
        <v>0.40687500000000004</v>
      </c>
      <c r="W15" s="24">
        <v>0.39379999999999998</v>
      </c>
      <c r="X15" s="12">
        <f t="shared" si="0"/>
        <v>1.3075000000000059E-2</v>
      </c>
      <c r="Y15" s="25">
        <f t="shared" si="1"/>
        <v>9</v>
      </c>
    </row>
    <row r="16" spans="1:25" ht="15.75" thickBot="1" x14ac:dyDescent="0.3">
      <c r="A16" s="21">
        <v>12</v>
      </c>
      <c r="B16" s="22" t="s">
        <v>69</v>
      </c>
      <c r="C16" s="22" t="s">
        <v>63</v>
      </c>
      <c r="D16" s="22" t="s">
        <v>45</v>
      </c>
      <c r="E16" s="23" t="s">
        <v>44</v>
      </c>
      <c r="F16" s="15">
        <v>0.03</v>
      </c>
      <c r="G16" s="16">
        <v>0.33</v>
      </c>
      <c r="H16" s="16">
        <v>0.05</v>
      </c>
      <c r="I16" s="16">
        <v>0.06</v>
      </c>
      <c r="J16" s="16">
        <v>0.53</v>
      </c>
      <c r="K16" s="16">
        <v>0.83</v>
      </c>
      <c r="L16" s="16">
        <v>1</v>
      </c>
      <c r="M16" s="16">
        <v>0.12</v>
      </c>
      <c r="N16" s="16">
        <v>0.62</v>
      </c>
      <c r="O16" s="16">
        <v>0.48</v>
      </c>
      <c r="P16" s="16">
        <v>0.25</v>
      </c>
      <c r="Q16" s="16">
        <v>0.53</v>
      </c>
      <c r="R16" s="16">
        <v>0.11</v>
      </c>
      <c r="S16" s="16">
        <v>0.44</v>
      </c>
      <c r="T16" s="16">
        <v>0.15</v>
      </c>
      <c r="U16" s="16">
        <v>0.33</v>
      </c>
      <c r="V16" s="17">
        <f>AVERAGE(F16:U16)</f>
        <v>0.36625000000000013</v>
      </c>
      <c r="W16" s="26">
        <v>0.38119999999999998</v>
      </c>
      <c r="X16" s="27">
        <f t="shared" si="0"/>
        <v>-1.4949999999999852E-2</v>
      </c>
      <c r="Y16" s="28">
        <f t="shared" si="1"/>
        <v>12</v>
      </c>
    </row>
  </sheetData>
  <sortState ref="B5:V16">
    <sortCondition descending="1" ref="V5:V16"/>
  </sortState>
  <mergeCells count="3">
    <mergeCell ref="A1:E1"/>
    <mergeCell ref="W3:Y3"/>
    <mergeCell ref="F3:V3"/>
  </mergeCells>
  <conditionalFormatting sqref="X5:X16">
    <cfRule type="iconSet" priority="1">
      <iconSet iconSet="3Arrows">
        <cfvo type="percent" val="0"/>
        <cfvo type="num" val="0"/>
        <cfvo type="num" val="0"/>
      </iconSet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J6" sqref="J6"/>
    </sheetView>
  </sheetViews>
  <sheetFormatPr defaultRowHeight="15" x14ac:dyDescent="0.25"/>
  <cols>
    <col min="1" max="1" width="3.42578125" bestFit="1" customWidth="1"/>
    <col min="2" max="2" width="14.28515625" bestFit="1" customWidth="1"/>
    <col min="3" max="6" width="14.5703125" customWidth="1"/>
    <col min="7" max="7" width="8.42578125" customWidth="1"/>
    <col min="8" max="8" width="6.5703125" bestFit="1" customWidth="1"/>
    <col min="9" max="9" width="8.140625" bestFit="1" customWidth="1"/>
    <col min="10" max="10" width="11.85546875" customWidth="1"/>
    <col min="11" max="11" width="10.5703125" customWidth="1"/>
  </cols>
  <sheetData>
    <row r="1" spans="1:11" ht="30" x14ac:dyDescent="0.25">
      <c r="A1" s="2" t="s">
        <v>49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  <c r="G1" s="2" t="s">
        <v>55</v>
      </c>
      <c r="H1" s="2" t="s">
        <v>56</v>
      </c>
      <c r="I1" s="2" t="s">
        <v>68</v>
      </c>
      <c r="J1" s="2" t="s">
        <v>66</v>
      </c>
      <c r="K1" s="2" t="s">
        <v>67</v>
      </c>
    </row>
    <row r="2" spans="1:11" x14ac:dyDescent="0.25">
      <c r="A2" s="3">
        <v>1</v>
      </c>
      <c r="B2" s="4">
        <v>44265.862500000003</v>
      </c>
      <c r="C2" s="3" t="s">
        <v>43</v>
      </c>
      <c r="D2" s="3" t="s">
        <v>41</v>
      </c>
      <c r="E2" s="3" t="s">
        <v>15</v>
      </c>
      <c r="F2" s="3" t="s">
        <v>13</v>
      </c>
      <c r="G2" s="3" t="s">
        <v>103</v>
      </c>
      <c r="H2" s="3">
        <v>430</v>
      </c>
      <c r="I2" s="3" t="s">
        <v>59</v>
      </c>
      <c r="J2" s="9">
        <v>0.95</v>
      </c>
      <c r="K2" s="9">
        <f>1-J2</f>
        <v>5.0000000000000044E-2</v>
      </c>
    </row>
    <row r="3" spans="1:11" x14ac:dyDescent="0.25">
      <c r="A3" s="3">
        <v>2</v>
      </c>
      <c r="B3" s="4">
        <v>44265.861805555556</v>
      </c>
      <c r="C3" s="3" t="s">
        <v>47</v>
      </c>
      <c r="D3" s="3" t="s">
        <v>62</v>
      </c>
      <c r="E3" s="3" t="s">
        <v>5</v>
      </c>
      <c r="F3" s="3" t="s">
        <v>7</v>
      </c>
      <c r="G3" s="3" t="s">
        <v>83</v>
      </c>
      <c r="H3" s="3">
        <v>400</v>
      </c>
      <c r="I3" s="3" t="s">
        <v>61</v>
      </c>
      <c r="J3" s="9">
        <v>0.67</v>
      </c>
      <c r="K3" s="9">
        <f t="shared" ref="K3:K7" si="0">1-J3</f>
        <v>0.32999999999999996</v>
      </c>
    </row>
    <row r="4" spans="1:11" x14ac:dyDescent="0.25">
      <c r="A4" s="3">
        <v>3</v>
      </c>
      <c r="B4" s="4">
        <v>44265.861805555556</v>
      </c>
      <c r="C4" s="3" t="s">
        <v>30</v>
      </c>
      <c r="D4" s="3" t="s">
        <v>29</v>
      </c>
      <c r="E4" s="3" t="s">
        <v>25</v>
      </c>
      <c r="F4" s="3" t="s">
        <v>27</v>
      </c>
      <c r="G4" s="3" t="s">
        <v>83</v>
      </c>
      <c r="H4" s="3">
        <v>400</v>
      </c>
      <c r="I4" s="3" t="s">
        <v>61</v>
      </c>
      <c r="J4" s="9">
        <v>0.67</v>
      </c>
      <c r="K4" s="9">
        <f t="shared" si="0"/>
        <v>0.32999999999999996</v>
      </c>
    </row>
    <row r="5" spans="1:11" x14ac:dyDescent="0.25">
      <c r="A5" s="3">
        <v>4</v>
      </c>
      <c r="B5" s="4">
        <v>44265.862500000003</v>
      </c>
      <c r="C5" s="3" t="s">
        <v>35</v>
      </c>
      <c r="D5" s="3" t="s">
        <v>33</v>
      </c>
      <c r="E5" s="3" t="s">
        <v>9</v>
      </c>
      <c r="F5" s="3" t="s">
        <v>11</v>
      </c>
      <c r="G5" s="3" t="s">
        <v>83</v>
      </c>
      <c r="H5" s="3">
        <v>400</v>
      </c>
      <c r="I5" s="3" t="s">
        <v>61</v>
      </c>
      <c r="J5" s="9">
        <v>0.67</v>
      </c>
      <c r="K5" s="9">
        <f t="shared" si="0"/>
        <v>0.32999999999999996</v>
      </c>
    </row>
    <row r="6" spans="1:11" x14ac:dyDescent="0.25">
      <c r="A6" s="3">
        <v>5</v>
      </c>
      <c r="B6" s="4">
        <v>44265.863194444442</v>
      </c>
      <c r="C6" s="3" t="s">
        <v>23</v>
      </c>
      <c r="D6" s="3" t="s">
        <v>21</v>
      </c>
      <c r="E6" s="3" t="s">
        <v>18</v>
      </c>
      <c r="F6" s="3" t="s">
        <v>17</v>
      </c>
      <c r="G6" s="3" t="s">
        <v>83</v>
      </c>
      <c r="H6" s="3">
        <v>400</v>
      </c>
      <c r="I6" s="3" t="s">
        <v>61</v>
      </c>
      <c r="J6" s="9">
        <v>0.67</v>
      </c>
      <c r="K6" s="9">
        <f t="shared" si="0"/>
        <v>0.32999999999999996</v>
      </c>
    </row>
    <row r="7" spans="1:11" x14ac:dyDescent="0.25">
      <c r="A7" s="3">
        <v>6</v>
      </c>
      <c r="B7" s="4">
        <v>44265.862500000003</v>
      </c>
      <c r="C7" s="3" t="s">
        <v>37</v>
      </c>
      <c r="D7" s="3" t="s">
        <v>57</v>
      </c>
      <c r="E7" s="3" t="s">
        <v>63</v>
      </c>
      <c r="F7" s="3" t="s">
        <v>44</v>
      </c>
      <c r="G7" s="3" t="s">
        <v>104</v>
      </c>
      <c r="H7" s="3">
        <v>120</v>
      </c>
      <c r="I7" s="3" t="s">
        <v>65</v>
      </c>
      <c r="J7" s="9">
        <v>0.38</v>
      </c>
      <c r="K7" s="9">
        <f t="shared" si="0"/>
        <v>0.62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B41" sqref="B41"/>
    </sheetView>
  </sheetViews>
  <sheetFormatPr defaultRowHeight="15" x14ac:dyDescent="0.25"/>
  <cols>
    <col min="1" max="1" width="3.42578125" bestFit="1" customWidth="1"/>
    <col min="2" max="2" width="14.28515625" bestFit="1" customWidth="1"/>
    <col min="3" max="6" width="14.5703125" customWidth="1"/>
    <col min="7" max="7" width="8.42578125" customWidth="1"/>
    <col min="8" max="8" width="6.5703125" bestFit="1" customWidth="1"/>
    <col min="9" max="9" width="8.140625" bestFit="1" customWidth="1"/>
    <col min="10" max="10" width="11.85546875" customWidth="1"/>
    <col min="11" max="11" width="10.5703125" customWidth="1"/>
  </cols>
  <sheetData>
    <row r="1" spans="1:11" ht="30" x14ac:dyDescent="0.25">
      <c r="A1" s="2" t="s">
        <v>49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  <c r="G1" s="2" t="s">
        <v>55</v>
      </c>
      <c r="H1" s="2" t="s">
        <v>56</v>
      </c>
      <c r="I1" s="2" t="s">
        <v>68</v>
      </c>
      <c r="J1" s="2" t="s">
        <v>66</v>
      </c>
      <c r="K1" s="2" t="s">
        <v>67</v>
      </c>
    </row>
    <row r="2" spans="1:11" x14ac:dyDescent="0.25">
      <c r="A2" s="3">
        <v>1</v>
      </c>
      <c r="B2" s="4">
        <v>44265.868750000001</v>
      </c>
      <c r="C2" s="3" t="s">
        <v>43</v>
      </c>
      <c r="D2" s="3" t="s">
        <v>41</v>
      </c>
      <c r="E2" s="3" t="s">
        <v>15</v>
      </c>
      <c r="F2" s="3" t="s">
        <v>13</v>
      </c>
      <c r="G2" s="3" t="s">
        <v>107</v>
      </c>
      <c r="H2" s="3">
        <v>110</v>
      </c>
      <c r="I2" s="3" t="s">
        <v>59</v>
      </c>
      <c r="J2" s="9">
        <v>0.81</v>
      </c>
      <c r="K2" s="9">
        <f>1-J2</f>
        <v>0.18999999999999995</v>
      </c>
    </row>
    <row r="3" spans="1:11" x14ac:dyDescent="0.25">
      <c r="A3" s="3">
        <v>2</v>
      </c>
      <c r="B3" s="4">
        <v>44265.868055555555</v>
      </c>
      <c r="C3" s="3" t="s">
        <v>37</v>
      </c>
      <c r="D3" s="3" t="s">
        <v>57</v>
      </c>
      <c r="E3" s="3" t="s">
        <v>63</v>
      </c>
      <c r="F3" s="3" t="s">
        <v>44</v>
      </c>
      <c r="G3" s="3" t="s">
        <v>108</v>
      </c>
      <c r="H3" s="3">
        <v>-100</v>
      </c>
      <c r="I3" s="3" t="s">
        <v>109</v>
      </c>
      <c r="J3" s="9">
        <v>0.52</v>
      </c>
      <c r="K3" s="9">
        <f t="shared" ref="K3:K7" si="0">1-J3</f>
        <v>0.48</v>
      </c>
    </row>
    <row r="4" spans="1:11" x14ac:dyDescent="0.25">
      <c r="A4" s="3">
        <v>3</v>
      </c>
      <c r="B4" s="4">
        <v>44265.868750000001</v>
      </c>
      <c r="C4" s="3" t="s">
        <v>23</v>
      </c>
      <c r="D4" s="3" t="s">
        <v>21</v>
      </c>
      <c r="E4" s="3" t="s">
        <v>18</v>
      </c>
      <c r="F4" s="3" t="s">
        <v>17</v>
      </c>
      <c r="G4" s="3" t="s">
        <v>110</v>
      </c>
      <c r="H4" s="3">
        <v>-100</v>
      </c>
      <c r="I4" s="3" t="s">
        <v>109</v>
      </c>
      <c r="J4" s="9">
        <v>0.52</v>
      </c>
      <c r="K4" s="9">
        <f t="shared" si="0"/>
        <v>0.48</v>
      </c>
    </row>
    <row r="5" spans="1:11" x14ac:dyDescent="0.25">
      <c r="A5" s="3">
        <v>4</v>
      </c>
      <c r="B5" s="4">
        <v>44265.867361111108</v>
      </c>
      <c r="C5" s="3" t="s">
        <v>35</v>
      </c>
      <c r="D5" s="3" t="s">
        <v>33</v>
      </c>
      <c r="E5" s="3" t="s">
        <v>9</v>
      </c>
      <c r="F5" s="3" t="s">
        <v>11</v>
      </c>
      <c r="G5" s="3" t="s">
        <v>111</v>
      </c>
      <c r="H5" s="3">
        <v>-140</v>
      </c>
      <c r="I5" s="3" t="s">
        <v>77</v>
      </c>
      <c r="J5" s="9">
        <v>0.38</v>
      </c>
      <c r="K5" s="9">
        <f t="shared" si="0"/>
        <v>0.62</v>
      </c>
    </row>
    <row r="6" spans="1:11" x14ac:dyDescent="0.25">
      <c r="A6" s="3">
        <v>5</v>
      </c>
      <c r="B6" s="4">
        <v>44265.866666666669</v>
      </c>
      <c r="C6" s="3" t="s">
        <v>47</v>
      </c>
      <c r="D6" s="3" t="s">
        <v>62</v>
      </c>
      <c r="E6" s="3" t="s">
        <v>5</v>
      </c>
      <c r="F6" s="3" t="s">
        <v>7</v>
      </c>
      <c r="G6" s="3" t="s">
        <v>94</v>
      </c>
      <c r="H6" s="3">
        <v>-620</v>
      </c>
      <c r="I6" s="3" t="s">
        <v>79</v>
      </c>
      <c r="J6" s="9">
        <v>0.05</v>
      </c>
      <c r="K6" s="9">
        <f t="shared" si="0"/>
        <v>0.95</v>
      </c>
    </row>
    <row r="7" spans="1:11" x14ac:dyDescent="0.25">
      <c r="A7" s="3">
        <v>6</v>
      </c>
      <c r="B7" s="4">
        <v>44265.866666666669</v>
      </c>
      <c r="C7" s="3" t="s">
        <v>30</v>
      </c>
      <c r="D7" s="3" t="s">
        <v>29</v>
      </c>
      <c r="E7" s="3" t="s">
        <v>25</v>
      </c>
      <c r="F7" s="3" t="s">
        <v>27</v>
      </c>
      <c r="G7" s="3" t="s">
        <v>112</v>
      </c>
      <c r="H7" s="3">
        <v>-1100</v>
      </c>
      <c r="I7" s="3" t="s">
        <v>65</v>
      </c>
      <c r="J7" s="9">
        <v>0</v>
      </c>
      <c r="K7" s="9">
        <f t="shared" si="0"/>
        <v>1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M8" sqref="M8"/>
    </sheetView>
  </sheetViews>
  <sheetFormatPr defaultRowHeight="15" x14ac:dyDescent="0.25"/>
  <cols>
    <col min="1" max="1" width="3.42578125" bestFit="1" customWidth="1"/>
    <col min="2" max="2" width="14.28515625" bestFit="1" customWidth="1"/>
    <col min="3" max="6" width="14.5703125" customWidth="1"/>
    <col min="7" max="7" width="8.42578125" customWidth="1"/>
    <col min="8" max="8" width="6.5703125" bestFit="1" customWidth="1"/>
    <col min="9" max="9" width="8.140625" bestFit="1" customWidth="1"/>
    <col min="10" max="10" width="11.85546875" customWidth="1"/>
    <col min="11" max="11" width="10.5703125" customWidth="1"/>
  </cols>
  <sheetData>
    <row r="1" spans="1:11" ht="30" x14ac:dyDescent="0.25">
      <c r="A1" s="2" t="s">
        <v>49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  <c r="G1" s="2" t="s">
        <v>55</v>
      </c>
      <c r="H1" s="2" t="s">
        <v>56</v>
      </c>
      <c r="I1" s="2" t="s">
        <v>68</v>
      </c>
      <c r="J1" s="2" t="s">
        <v>66</v>
      </c>
      <c r="K1" s="2" t="s">
        <v>67</v>
      </c>
    </row>
    <row r="2" spans="1:11" x14ac:dyDescent="0.25">
      <c r="A2" s="3">
        <v>1</v>
      </c>
      <c r="B2" s="4">
        <v>44265.873611111114</v>
      </c>
      <c r="C2" s="3" t="s">
        <v>23</v>
      </c>
      <c r="D2" s="3" t="s">
        <v>21</v>
      </c>
      <c r="E2" s="3" t="s">
        <v>47</v>
      </c>
      <c r="F2" s="3" t="s">
        <v>62</v>
      </c>
      <c r="G2" s="3" t="s">
        <v>113</v>
      </c>
      <c r="H2" s="3">
        <v>50</v>
      </c>
      <c r="I2" s="3" t="s">
        <v>82</v>
      </c>
      <c r="J2" s="9">
        <v>0.97</v>
      </c>
      <c r="K2" s="9">
        <f>1-J2</f>
        <v>3.0000000000000027E-2</v>
      </c>
    </row>
    <row r="3" spans="1:11" x14ac:dyDescent="0.25">
      <c r="A3" s="3">
        <v>2</v>
      </c>
      <c r="B3" s="4">
        <v>44265.879861111112</v>
      </c>
      <c r="C3" s="3" t="s">
        <v>43</v>
      </c>
      <c r="D3" s="3" t="s">
        <v>41</v>
      </c>
      <c r="E3" s="3" t="s">
        <v>5</v>
      </c>
      <c r="F3" s="3" t="s">
        <v>7</v>
      </c>
      <c r="G3" s="3" t="s">
        <v>113</v>
      </c>
      <c r="H3" s="3">
        <v>50</v>
      </c>
      <c r="I3" s="3" t="s">
        <v>82</v>
      </c>
      <c r="J3" s="9">
        <v>0.97</v>
      </c>
      <c r="K3" s="9">
        <f t="shared" ref="K3:K7" si="0">1-J3</f>
        <v>3.0000000000000027E-2</v>
      </c>
    </row>
    <row r="4" spans="1:11" x14ac:dyDescent="0.25">
      <c r="A4" s="3">
        <v>3</v>
      </c>
      <c r="B4" s="4">
        <v>44265.874305555553</v>
      </c>
      <c r="C4" s="3" t="s">
        <v>9</v>
      </c>
      <c r="D4" s="3" t="s">
        <v>11</v>
      </c>
      <c r="E4" s="3" t="s">
        <v>63</v>
      </c>
      <c r="F4" s="3" t="s">
        <v>44</v>
      </c>
      <c r="G4" s="3" t="s">
        <v>114</v>
      </c>
      <c r="H4" s="3">
        <v>-200</v>
      </c>
      <c r="I4" s="3" t="s">
        <v>75</v>
      </c>
      <c r="J4" s="9">
        <v>0.75</v>
      </c>
      <c r="K4" s="9">
        <f t="shared" si="0"/>
        <v>0.25</v>
      </c>
    </row>
    <row r="5" spans="1:11" x14ac:dyDescent="0.25">
      <c r="A5" s="3">
        <v>4</v>
      </c>
      <c r="B5" s="4">
        <v>44265.876388888886</v>
      </c>
      <c r="C5" s="3" t="s">
        <v>37</v>
      </c>
      <c r="D5" s="3" t="s">
        <v>57</v>
      </c>
      <c r="E5" s="3" t="s">
        <v>18</v>
      </c>
      <c r="F5" s="3" t="s">
        <v>17</v>
      </c>
      <c r="G5" s="3" t="s">
        <v>60</v>
      </c>
      <c r="H5" s="3">
        <v>-420</v>
      </c>
      <c r="I5" s="3" t="s">
        <v>77</v>
      </c>
      <c r="J5" s="9">
        <v>0.51</v>
      </c>
      <c r="K5" s="9">
        <f t="shared" si="0"/>
        <v>0.49</v>
      </c>
    </row>
    <row r="6" spans="1:11" x14ac:dyDescent="0.25">
      <c r="A6" s="3">
        <v>5</v>
      </c>
      <c r="B6" s="4">
        <v>44265.875694444447</v>
      </c>
      <c r="C6" s="3" t="s">
        <v>30</v>
      </c>
      <c r="D6" s="3" t="s">
        <v>29</v>
      </c>
      <c r="E6" s="3" t="s">
        <v>15</v>
      </c>
      <c r="F6" s="3" t="s">
        <v>13</v>
      </c>
      <c r="G6" s="3" t="s">
        <v>64</v>
      </c>
      <c r="H6" s="3">
        <v>-450</v>
      </c>
      <c r="I6" s="3" t="s">
        <v>79</v>
      </c>
      <c r="J6" s="9">
        <v>0.2</v>
      </c>
      <c r="K6" s="9">
        <f t="shared" si="0"/>
        <v>0.8</v>
      </c>
    </row>
    <row r="7" spans="1:11" x14ac:dyDescent="0.25">
      <c r="A7" s="3">
        <v>6</v>
      </c>
      <c r="B7" s="4">
        <v>44265.874305555553</v>
      </c>
      <c r="C7" s="3" t="s">
        <v>35</v>
      </c>
      <c r="D7" s="3" t="s">
        <v>33</v>
      </c>
      <c r="E7" s="3" t="s">
        <v>25</v>
      </c>
      <c r="F7" s="3" t="s">
        <v>27</v>
      </c>
      <c r="G7" s="3" t="s">
        <v>115</v>
      </c>
      <c r="H7" s="3">
        <v>-500</v>
      </c>
      <c r="I7" s="3" t="s">
        <v>65</v>
      </c>
      <c r="J7" s="9">
        <v>0</v>
      </c>
      <c r="K7" s="9">
        <f t="shared" si="0"/>
        <v>1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J2" sqref="J2"/>
    </sheetView>
  </sheetViews>
  <sheetFormatPr defaultRowHeight="15" x14ac:dyDescent="0.25"/>
  <cols>
    <col min="1" max="1" width="3.42578125" bestFit="1" customWidth="1"/>
    <col min="2" max="2" width="14.28515625" bestFit="1" customWidth="1"/>
    <col min="3" max="6" width="14.5703125" customWidth="1"/>
    <col min="7" max="7" width="8.42578125" customWidth="1"/>
    <col min="8" max="8" width="6.5703125" bestFit="1" customWidth="1"/>
    <col min="9" max="9" width="8.140625" bestFit="1" customWidth="1"/>
    <col min="10" max="10" width="11.85546875" customWidth="1"/>
    <col min="11" max="11" width="10.5703125" customWidth="1"/>
  </cols>
  <sheetData>
    <row r="1" spans="1:11" ht="30" x14ac:dyDescent="0.25">
      <c r="A1" s="2" t="s">
        <v>49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  <c r="G1" s="2" t="s">
        <v>55</v>
      </c>
      <c r="H1" s="2" t="s">
        <v>56</v>
      </c>
      <c r="I1" s="2" t="s">
        <v>68</v>
      </c>
      <c r="J1" s="2" t="s">
        <v>66</v>
      </c>
      <c r="K1" s="2" t="s">
        <v>67</v>
      </c>
    </row>
    <row r="2" spans="1:11" x14ac:dyDescent="0.25">
      <c r="A2" s="3">
        <v>1</v>
      </c>
      <c r="B2" s="4">
        <v>44265.880555555559</v>
      </c>
      <c r="C2" s="3" t="s">
        <v>37</v>
      </c>
      <c r="D2" s="3" t="s">
        <v>57</v>
      </c>
      <c r="E2" s="3" t="s">
        <v>18</v>
      </c>
      <c r="F2" s="3" t="s">
        <v>17</v>
      </c>
      <c r="G2" s="3" t="s">
        <v>99</v>
      </c>
      <c r="H2" s="3">
        <v>-420</v>
      </c>
      <c r="I2" s="3" t="s">
        <v>61</v>
      </c>
      <c r="J2" s="9">
        <v>0.47</v>
      </c>
      <c r="K2" s="9">
        <f>1-J2</f>
        <v>0.53</v>
      </c>
    </row>
    <row r="3" spans="1:11" x14ac:dyDescent="0.25">
      <c r="A3" s="3">
        <v>2</v>
      </c>
      <c r="B3" s="4">
        <v>44265.877083333333</v>
      </c>
      <c r="C3" s="3" t="s">
        <v>23</v>
      </c>
      <c r="D3" s="3" t="s">
        <v>21</v>
      </c>
      <c r="E3" s="3" t="s">
        <v>47</v>
      </c>
      <c r="F3" s="3" t="s">
        <v>62</v>
      </c>
      <c r="G3" s="3" t="s">
        <v>99</v>
      </c>
      <c r="H3" s="3">
        <v>-420</v>
      </c>
      <c r="I3" s="3" t="s">
        <v>61</v>
      </c>
      <c r="J3" s="9">
        <v>0.47</v>
      </c>
      <c r="K3" s="9">
        <f t="shared" ref="K3:K6" si="0">1-J3</f>
        <v>0.53</v>
      </c>
    </row>
    <row r="4" spans="1:11" x14ac:dyDescent="0.25">
      <c r="A4" s="3">
        <v>3</v>
      </c>
      <c r="B4" s="4">
        <v>44265.879166666666</v>
      </c>
      <c r="C4" s="3" t="s">
        <v>9</v>
      </c>
      <c r="D4" s="3" t="s">
        <v>11</v>
      </c>
      <c r="E4" s="3" t="s">
        <v>63</v>
      </c>
      <c r="F4" s="3" t="s">
        <v>44</v>
      </c>
      <c r="G4" s="3" t="s">
        <v>99</v>
      </c>
      <c r="H4" s="3">
        <v>-420</v>
      </c>
      <c r="I4" s="3" t="s">
        <v>61</v>
      </c>
      <c r="J4" s="9">
        <v>0.47</v>
      </c>
      <c r="K4" s="9">
        <f t="shared" si="0"/>
        <v>0.53</v>
      </c>
    </row>
    <row r="5" spans="1:11" x14ac:dyDescent="0.25">
      <c r="A5" s="3">
        <v>4</v>
      </c>
      <c r="B5" s="4">
        <v>44265.877083333333</v>
      </c>
      <c r="C5" s="3" t="s">
        <v>35</v>
      </c>
      <c r="D5" s="3" t="s">
        <v>33</v>
      </c>
      <c r="E5" s="3" t="s">
        <v>25</v>
      </c>
      <c r="F5" s="3" t="s">
        <v>27</v>
      </c>
      <c r="G5" s="3" t="s">
        <v>99</v>
      </c>
      <c r="H5" s="3">
        <v>-420</v>
      </c>
      <c r="I5" s="3" t="s">
        <v>61</v>
      </c>
      <c r="J5" s="9">
        <v>0.47</v>
      </c>
      <c r="K5" s="9">
        <f t="shared" si="0"/>
        <v>0.53</v>
      </c>
    </row>
    <row r="6" spans="1:11" x14ac:dyDescent="0.25">
      <c r="A6" s="3">
        <v>5</v>
      </c>
      <c r="B6" s="4">
        <v>44265.879166666666</v>
      </c>
      <c r="C6" s="3" t="s">
        <v>30</v>
      </c>
      <c r="D6" s="3" t="s">
        <v>29</v>
      </c>
      <c r="E6" s="3" t="s">
        <v>15</v>
      </c>
      <c r="F6" s="3" t="s">
        <v>13</v>
      </c>
      <c r="G6" s="3" t="s">
        <v>99</v>
      </c>
      <c r="H6" s="3">
        <v>-420</v>
      </c>
      <c r="I6" s="3" t="s">
        <v>61</v>
      </c>
      <c r="J6" s="9">
        <v>0.47</v>
      </c>
      <c r="K6" s="9">
        <f t="shared" si="0"/>
        <v>0.53</v>
      </c>
    </row>
    <row r="7" spans="1:11" x14ac:dyDescent="0.25">
      <c r="A7" s="3">
        <v>6</v>
      </c>
      <c r="B7" s="4">
        <v>44265.879861111112</v>
      </c>
      <c r="C7" s="3" t="s">
        <v>43</v>
      </c>
      <c r="D7" s="3" t="s">
        <v>41</v>
      </c>
      <c r="E7" s="3" t="s">
        <v>5</v>
      </c>
      <c r="F7" s="3" t="s">
        <v>7</v>
      </c>
      <c r="G7" s="3" t="s">
        <v>116</v>
      </c>
      <c r="H7" s="3" t="s">
        <v>117</v>
      </c>
      <c r="I7" s="3" t="s">
        <v>61</v>
      </c>
      <c r="J7" s="9">
        <v>0.5</v>
      </c>
      <c r="K7" s="9">
        <f>1-J7</f>
        <v>0.5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M6" sqref="M6"/>
    </sheetView>
  </sheetViews>
  <sheetFormatPr defaultRowHeight="15" x14ac:dyDescent="0.25"/>
  <cols>
    <col min="1" max="1" width="3.42578125" bestFit="1" customWidth="1"/>
    <col min="2" max="2" width="14.28515625" bestFit="1" customWidth="1"/>
    <col min="3" max="6" width="14.5703125" customWidth="1"/>
    <col min="7" max="7" width="8.42578125" customWidth="1"/>
    <col min="8" max="8" width="6.5703125" bestFit="1" customWidth="1"/>
    <col min="9" max="9" width="8.140625" bestFit="1" customWidth="1"/>
    <col min="10" max="10" width="11.85546875" customWidth="1"/>
    <col min="11" max="11" width="10.5703125" customWidth="1"/>
  </cols>
  <sheetData>
    <row r="1" spans="1:11" ht="30" x14ac:dyDescent="0.25">
      <c r="A1" s="2" t="s">
        <v>49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  <c r="G1" s="2" t="s">
        <v>55</v>
      </c>
      <c r="H1" s="2" t="s">
        <v>56</v>
      </c>
      <c r="I1" s="2" t="s">
        <v>68</v>
      </c>
      <c r="J1" s="2" t="s">
        <v>66</v>
      </c>
      <c r="K1" s="2" t="s">
        <v>67</v>
      </c>
    </row>
    <row r="2" spans="1:11" x14ac:dyDescent="0.25">
      <c r="A2" s="3">
        <v>1</v>
      </c>
      <c r="B2" s="4">
        <v>44265.886805555558</v>
      </c>
      <c r="C2" s="3" t="s">
        <v>35</v>
      </c>
      <c r="D2" s="3" t="s">
        <v>33</v>
      </c>
      <c r="E2" s="3" t="s">
        <v>63</v>
      </c>
      <c r="F2" s="3" t="s">
        <v>44</v>
      </c>
      <c r="G2" s="3" t="s">
        <v>118</v>
      </c>
      <c r="H2" s="3">
        <v>660</v>
      </c>
      <c r="I2" s="3" t="s">
        <v>59</v>
      </c>
      <c r="J2" s="9">
        <v>0.89</v>
      </c>
      <c r="K2" s="9">
        <f>1-J2</f>
        <v>0.10999999999999999</v>
      </c>
    </row>
    <row r="3" spans="1:11" x14ac:dyDescent="0.25">
      <c r="A3" s="3">
        <v>2</v>
      </c>
      <c r="B3" s="4">
        <v>44265.884722222225</v>
      </c>
      <c r="C3" s="3" t="s">
        <v>25</v>
      </c>
      <c r="D3" s="3" t="s">
        <v>27</v>
      </c>
      <c r="E3" s="3" t="s">
        <v>15</v>
      </c>
      <c r="F3" s="3" t="s">
        <v>13</v>
      </c>
      <c r="G3" s="3" t="s">
        <v>103</v>
      </c>
      <c r="H3" s="3">
        <v>630</v>
      </c>
      <c r="I3" s="3" t="s">
        <v>75</v>
      </c>
      <c r="J3" s="9">
        <v>0.53</v>
      </c>
      <c r="K3" s="9">
        <f t="shared" ref="K3:K7" si="0">1-J3</f>
        <v>0.47</v>
      </c>
    </row>
    <row r="4" spans="1:11" x14ac:dyDescent="0.25">
      <c r="A4" s="3">
        <v>3</v>
      </c>
      <c r="B4" s="4">
        <v>44265.884027777778</v>
      </c>
      <c r="C4" s="3" t="s">
        <v>43</v>
      </c>
      <c r="D4" s="3" t="s">
        <v>41</v>
      </c>
      <c r="E4" s="3" t="s">
        <v>23</v>
      </c>
      <c r="F4" s="3" t="s">
        <v>21</v>
      </c>
      <c r="G4" s="3" t="s">
        <v>103</v>
      </c>
      <c r="H4" s="3">
        <v>630</v>
      </c>
      <c r="I4" s="3" t="s">
        <v>75</v>
      </c>
      <c r="J4" s="9">
        <v>0.53</v>
      </c>
      <c r="K4" s="9">
        <f t="shared" si="0"/>
        <v>0.47</v>
      </c>
    </row>
    <row r="5" spans="1:11" x14ac:dyDescent="0.25">
      <c r="A5" s="3">
        <v>4</v>
      </c>
      <c r="B5" s="4">
        <v>44265.885416666664</v>
      </c>
      <c r="C5" s="3" t="s">
        <v>9</v>
      </c>
      <c r="D5" s="3" t="s">
        <v>11</v>
      </c>
      <c r="E5" s="3" t="s">
        <v>18</v>
      </c>
      <c r="F5" s="3" t="s">
        <v>17</v>
      </c>
      <c r="G5" s="3" t="s">
        <v>103</v>
      </c>
      <c r="H5" s="3">
        <v>630</v>
      </c>
      <c r="I5" s="3" t="s">
        <v>75</v>
      </c>
      <c r="J5" s="9">
        <v>0.53</v>
      </c>
      <c r="K5" s="9">
        <f t="shared" si="0"/>
        <v>0.47</v>
      </c>
    </row>
    <row r="6" spans="1:11" x14ac:dyDescent="0.25">
      <c r="A6" s="3">
        <v>5</v>
      </c>
      <c r="B6" s="4">
        <v>44265.886111111111</v>
      </c>
      <c r="C6" s="3" t="s">
        <v>30</v>
      </c>
      <c r="D6" s="3" t="s">
        <v>29</v>
      </c>
      <c r="E6" s="3" t="s">
        <v>5</v>
      </c>
      <c r="F6" s="3" t="s">
        <v>7</v>
      </c>
      <c r="G6" s="3" t="s">
        <v>83</v>
      </c>
      <c r="H6" s="3">
        <v>600</v>
      </c>
      <c r="I6" s="3" t="s">
        <v>79</v>
      </c>
      <c r="J6" s="9">
        <v>0.2</v>
      </c>
      <c r="K6" s="9">
        <f t="shared" si="0"/>
        <v>0.8</v>
      </c>
    </row>
    <row r="7" spans="1:11" x14ac:dyDescent="0.25">
      <c r="A7" s="3">
        <v>6</v>
      </c>
      <c r="B7" s="4">
        <v>44265.886805555558</v>
      </c>
      <c r="C7" s="3" t="s">
        <v>37</v>
      </c>
      <c r="D7" s="3" t="s">
        <v>57</v>
      </c>
      <c r="E7" s="3" t="s">
        <v>47</v>
      </c>
      <c r="F7" s="3" t="s">
        <v>62</v>
      </c>
      <c r="G7" s="3" t="s">
        <v>119</v>
      </c>
      <c r="H7" s="3">
        <v>110</v>
      </c>
      <c r="I7" s="3" t="s">
        <v>65</v>
      </c>
      <c r="J7" s="9">
        <v>0.1</v>
      </c>
      <c r="K7" s="9">
        <f t="shared" si="0"/>
        <v>0.9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T5" sqref="T5"/>
    </sheetView>
  </sheetViews>
  <sheetFormatPr defaultRowHeight="15" x14ac:dyDescent="0.25"/>
  <cols>
    <col min="1" max="1" width="3.42578125" bestFit="1" customWidth="1"/>
    <col min="2" max="2" width="14.28515625" bestFit="1" customWidth="1"/>
    <col min="3" max="6" width="14.5703125" customWidth="1"/>
    <col min="7" max="7" width="8.42578125" customWidth="1"/>
    <col min="8" max="8" width="6.5703125" bestFit="1" customWidth="1"/>
    <col min="9" max="9" width="8.140625" bestFit="1" customWidth="1"/>
    <col min="10" max="10" width="11.85546875" customWidth="1"/>
    <col min="11" max="11" width="10.5703125" customWidth="1"/>
  </cols>
  <sheetData>
    <row r="1" spans="1:11" ht="30" x14ac:dyDescent="0.25">
      <c r="A1" s="2" t="s">
        <v>49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  <c r="G1" s="2" t="s">
        <v>55</v>
      </c>
      <c r="H1" s="2" t="s">
        <v>56</v>
      </c>
      <c r="I1" s="2" t="s">
        <v>68</v>
      </c>
      <c r="J1" s="2" t="s">
        <v>66</v>
      </c>
      <c r="K1" s="2" t="s">
        <v>67</v>
      </c>
    </row>
    <row r="2" spans="1:11" x14ac:dyDescent="0.25">
      <c r="A2" s="3">
        <v>1</v>
      </c>
      <c r="B2" s="4">
        <v>44265.888888888891</v>
      </c>
      <c r="C2" s="3" t="s">
        <v>43</v>
      </c>
      <c r="D2" s="3" t="s">
        <v>41</v>
      </c>
      <c r="E2" s="3" t="s">
        <v>23</v>
      </c>
      <c r="F2" s="3" t="s">
        <v>21</v>
      </c>
      <c r="G2" s="3" t="s">
        <v>120</v>
      </c>
      <c r="H2" s="3">
        <v>-170</v>
      </c>
      <c r="I2" s="3" t="s">
        <v>59</v>
      </c>
      <c r="J2" s="9">
        <v>0.7</v>
      </c>
      <c r="K2" s="9">
        <f>1-J2</f>
        <v>0.30000000000000004</v>
      </c>
    </row>
    <row r="3" spans="1:11" x14ac:dyDescent="0.25">
      <c r="A3" s="3">
        <v>2</v>
      </c>
      <c r="B3" s="4">
        <v>44265.89166666667</v>
      </c>
      <c r="C3" s="3" t="s">
        <v>35</v>
      </c>
      <c r="D3" s="3" t="s">
        <v>33</v>
      </c>
      <c r="E3" s="3" t="s">
        <v>63</v>
      </c>
      <c r="F3" s="3" t="s">
        <v>44</v>
      </c>
      <c r="G3" s="3" t="s">
        <v>60</v>
      </c>
      <c r="H3" s="3">
        <v>-420</v>
      </c>
      <c r="I3" s="3" t="s">
        <v>109</v>
      </c>
      <c r="J3" s="9">
        <v>0.56000000000000005</v>
      </c>
      <c r="K3" s="9">
        <f t="shared" ref="K3:K7" si="0">1-J3</f>
        <v>0.43999999999999995</v>
      </c>
    </row>
    <row r="4" spans="1:11" x14ac:dyDescent="0.25">
      <c r="A4" s="3">
        <v>3</v>
      </c>
      <c r="B4" s="4">
        <v>44265.892361111109</v>
      </c>
      <c r="C4" s="3" t="s">
        <v>30</v>
      </c>
      <c r="D4" s="3" t="s">
        <v>29</v>
      </c>
      <c r="E4" s="3" t="s">
        <v>5</v>
      </c>
      <c r="F4" s="3" t="s">
        <v>7</v>
      </c>
      <c r="G4" s="3" t="s">
        <v>60</v>
      </c>
      <c r="H4" s="3">
        <v>-420</v>
      </c>
      <c r="I4" s="3" t="s">
        <v>109</v>
      </c>
      <c r="J4" s="9">
        <v>0.56000000000000005</v>
      </c>
      <c r="K4" s="9">
        <f t="shared" si="0"/>
        <v>0.43999999999999995</v>
      </c>
    </row>
    <row r="5" spans="1:11" x14ac:dyDescent="0.25">
      <c r="A5" s="3">
        <v>4</v>
      </c>
      <c r="B5" s="4">
        <v>44265.89166666667</v>
      </c>
      <c r="C5" s="3" t="s">
        <v>9</v>
      </c>
      <c r="D5" s="3" t="s">
        <v>11</v>
      </c>
      <c r="E5" s="3" t="s">
        <v>18</v>
      </c>
      <c r="F5" s="3" t="s">
        <v>17</v>
      </c>
      <c r="G5" s="3" t="s">
        <v>64</v>
      </c>
      <c r="H5" s="3">
        <v>-450</v>
      </c>
      <c r="I5" s="3" t="s">
        <v>79</v>
      </c>
      <c r="J5" s="9">
        <v>0.35</v>
      </c>
      <c r="K5" s="9">
        <f t="shared" si="0"/>
        <v>0.65</v>
      </c>
    </row>
    <row r="6" spans="1:11" x14ac:dyDescent="0.25">
      <c r="A6" s="3">
        <v>5</v>
      </c>
      <c r="B6" s="4">
        <v>44265.890277777777</v>
      </c>
      <c r="C6" s="3" t="s">
        <v>25</v>
      </c>
      <c r="D6" s="3" t="s">
        <v>27</v>
      </c>
      <c r="E6" s="3" t="s">
        <v>15</v>
      </c>
      <c r="F6" s="3" t="s">
        <v>13</v>
      </c>
      <c r="G6" s="3" t="s">
        <v>64</v>
      </c>
      <c r="H6" s="3">
        <v>-450</v>
      </c>
      <c r="I6" s="3" t="s">
        <v>79</v>
      </c>
      <c r="J6" s="9">
        <v>0.35</v>
      </c>
      <c r="K6" s="9">
        <f t="shared" si="0"/>
        <v>0.65</v>
      </c>
    </row>
    <row r="7" spans="1:11" x14ac:dyDescent="0.25">
      <c r="A7" s="3">
        <v>6</v>
      </c>
      <c r="B7" s="4">
        <v>44265.88958333333</v>
      </c>
      <c r="C7" s="3" t="s">
        <v>37</v>
      </c>
      <c r="D7" s="3" t="s">
        <v>57</v>
      </c>
      <c r="E7" s="3" t="s">
        <v>47</v>
      </c>
      <c r="F7" s="3" t="s">
        <v>62</v>
      </c>
      <c r="G7" s="3" t="s">
        <v>64</v>
      </c>
      <c r="H7" s="3">
        <v>-450</v>
      </c>
      <c r="I7" s="3" t="s">
        <v>79</v>
      </c>
      <c r="J7" s="9">
        <v>0.35</v>
      </c>
      <c r="K7" s="9">
        <f t="shared" si="0"/>
        <v>0.65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J7" sqref="J7"/>
    </sheetView>
  </sheetViews>
  <sheetFormatPr defaultRowHeight="15" x14ac:dyDescent="0.25"/>
  <cols>
    <col min="1" max="1" width="3.42578125" bestFit="1" customWidth="1"/>
    <col min="2" max="2" width="14.28515625" bestFit="1" customWidth="1"/>
    <col min="3" max="6" width="14.5703125" customWidth="1"/>
    <col min="7" max="7" width="8.42578125" customWidth="1"/>
    <col min="8" max="8" width="6.5703125" bestFit="1" customWidth="1"/>
    <col min="9" max="9" width="8.140625" bestFit="1" customWidth="1"/>
    <col min="10" max="10" width="11.85546875" customWidth="1"/>
    <col min="11" max="11" width="10.5703125" customWidth="1"/>
  </cols>
  <sheetData>
    <row r="1" spans="1:11" ht="30" x14ac:dyDescent="0.25">
      <c r="A1" s="2" t="s">
        <v>49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  <c r="G1" s="2" t="s">
        <v>55</v>
      </c>
      <c r="H1" s="2" t="s">
        <v>56</v>
      </c>
      <c r="I1" s="2" t="s">
        <v>68</v>
      </c>
      <c r="J1" s="2" t="s">
        <v>66</v>
      </c>
      <c r="K1" s="2" t="s">
        <v>67</v>
      </c>
    </row>
    <row r="2" spans="1:11" x14ac:dyDescent="0.25">
      <c r="A2" s="3">
        <v>1</v>
      </c>
      <c r="B2" s="4">
        <v>44265.897916666669</v>
      </c>
      <c r="C2" s="3" t="s">
        <v>35</v>
      </c>
      <c r="D2" s="3" t="s">
        <v>33</v>
      </c>
      <c r="E2" s="3" t="s">
        <v>15</v>
      </c>
      <c r="F2" s="3" t="s">
        <v>13</v>
      </c>
      <c r="G2" s="3" t="s">
        <v>121</v>
      </c>
      <c r="H2" s="3">
        <v>600</v>
      </c>
      <c r="I2" s="3" t="s">
        <v>59</v>
      </c>
      <c r="J2" s="9">
        <v>0.95</v>
      </c>
      <c r="K2" s="9">
        <f>1-J2</f>
        <v>5.0000000000000044E-2</v>
      </c>
    </row>
    <row r="3" spans="1:11" x14ac:dyDescent="0.25">
      <c r="A3" s="3">
        <v>2</v>
      </c>
      <c r="B3" s="4">
        <v>44265.897916666669</v>
      </c>
      <c r="C3" s="3" t="s">
        <v>37</v>
      </c>
      <c r="D3" s="3" t="s">
        <v>57</v>
      </c>
      <c r="E3" s="3" t="s">
        <v>43</v>
      </c>
      <c r="F3" s="3" t="s">
        <v>41</v>
      </c>
      <c r="G3" s="3" t="s">
        <v>122</v>
      </c>
      <c r="H3" s="3">
        <v>110</v>
      </c>
      <c r="I3" s="3" t="s">
        <v>73</v>
      </c>
      <c r="J3" s="9">
        <v>0.71</v>
      </c>
      <c r="K3" s="9">
        <f t="shared" ref="K3:K7" si="0">1-J3</f>
        <v>0.29000000000000004</v>
      </c>
    </row>
    <row r="4" spans="1:11" x14ac:dyDescent="0.25">
      <c r="A4" s="3">
        <v>3</v>
      </c>
      <c r="B4" s="4">
        <v>44265.897222222222</v>
      </c>
      <c r="C4" s="3" t="s">
        <v>30</v>
      </c>
      <c r="D4" s="3" t="s">
        <v>29</v>
      </c>
      <c r="E4" s="3" t="s">
        <v>23</v>
      </c>
      <c r="F4" s="3" t="s">
        <v>21</v>
      </c>
      <c r="G4" s="3" t="s">
        <v>92</v>
      </c>
      <c r="H4" s="3">
        <v>50</v>
      </c>
      <c r="I4" s="3" t="s">
        <v>61</v>
      </c>
      <c r="J4" s="9">
        <v>0.5</v>
      </c>
      <c r="K4" s="9">
        <f t="shared" si="0"/>
        <v>0.5</v>
      </c>
    </row>
    <row r="5" spans="1:11" x14ac:dyDescent="0.25">
      <c r="A5" s="3">
        <v>4</v>
      </c>
      <c r="B5" s="4">
        <v>44265.897916666669</v>
      </c>
      <c r="C5" s="3" t="s">
        <v>25</v>
      </c>
      <c r="D5" s="3" t="s">
        <v>27</v>
      </c>
      <c r="E5" s="3" t="s">
        <v>5</v>
      </c>
      <c r="F5" s="3" t="s">
        <v>7</v>
      </c>
      <c r="G5" s="3" t="s">
        <v>92</v>
      </c>
      <c r="H5" s="3">
        <v>50</v>
      </c>
      <c r="I5" s="3" t="s">
        <v>61</v>
      </c>
      <c r="J5" s="9">
        <v>0.5</v>
      </c>
      <c r="K5" s="9">
        <f t="shared" si="0"/>
        <v>0.5</v>
      </c>
    </row>
    <row r="6" spans="1:11" x14ac:dyDescent="0.25">
      <c r="A6" s="3">
        <v>5</v>
      </c>
      <c r="B6" s="4">
        <v>44265.896527777775</v>
      </c>
      <c r="C6" s="3" t="s">
        <v>9</v>
      </c>
      <c r="D6" s="3" t="s">
        <v>11</v>
      </c>
      <c r="E6" s="3" t="s">
        <v>47</v>
      </c>
      <c r="F6" s="3" t="s">
        <v>62</v>
      </c>
      <c r="G6" s="3" t="s">
        <v>123</v>
      </c>
      <c r="H6" s="3">
        <v>-170</v>
      </c>
      <c r="I6" s="3" t="s">
        <v>79</v>
      </c>
      <c r="J6" s="9">
        <v>0.2</v>
      </c>
      <c r="K6" s="9">
        <f t="shared" si="0"/>
        <v>0.8</v>
      </c>
    </row>
    <row r="7" spans="1:11" x14ac:dyDescent="0.25">
      <c r="A7" s="3">
        <v>6</v>
      </c>
      <c r="B7" s="4">
        <v>44265.897222222222</v>
      </c>
      <c r="C7" s="3" t="s">
        <v>63</v>
      </c>
      <c r="D7" s="3" t="s">
        <v>44</v>
      </c>
      <c r="E7" s="3" t="s">
        <v>18</v>
      </c>
      <c r="F7" s="3" t="s">
        <v>17</v>
      </c>
      <c r="G7" s="3" t="s">
        <v>124</v>
      </c>
      <c r="H7" s="3">
        <v>-200</v>
      </c>
      <c r="I7" s="3" t="s">
        <v>65</v>
      </c>
      <c r="J7" s="9">
        <v>0.15</v>
      </c>
      <c r="K7" s="9">
        <f t="shared" si="0"/>
        <v>0.85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K7" sqref="K7"/>
    </sheetView>
  </sheetViews>
  <sheetFormatPr defaultRowHeight="15" x14ac:dyDescent="0.25"/>
  <cols>
    <col min="1" max="1" width="3.42578125" bestFit="1" customWidth="1"/>
    <col min="2" max="2" width="14.28515625" bestFit="1" customWidth="1"/>
    <col min="3" max="6" width="14.5703125" customWidth="1"/>
    <col min="7" max="7" width="8.42578125" customWidth="1"/>
    <col min="8" max="8" width="6.5703125" bestFit="1" customWidth="1"/>
    <col min="9" max="9" width="8.140625" bestFit="1" customWidth="1"/>
    <col min="10" max="10" width="11.85546875" customWidth="1"/>
    <col min="11" max="11" width="10.5703125" customWidth="1"/>
  </cols>
  <sheetData>
    <row r="1" spans="1:11" ht="30" x14ac:dyDescent="0.25">
      <c r="A1" s="2" t="s">
        <v>49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  <c r="G1" s="2" t="s">
        <v>55</v>
      </c>
      <c r="H1" s="2" t="s">
        <v>56</v>
      </c>
      <c r="I1" s="2" t="s">
        <v>68</v>
      </c>
      <c r="J1" s="2" t="s">
        <v>66</v>
      </c>
      <c r="K1" s="2" t="s">
        <v>67</v>
      </c>
    </row>
    <row r="2" spans="1:11" x14ac:dyDescent="0.25">
      <c r="A2" s="3">
        <v>1</v>
      </c>
      <c r="B2" s="4">
        <v>44265.902777777781</v>
      </c>
      <c r="C2" s="3" t="s">
        <v>30</v>
      </c>
      <c r="D2" s="3" t="s">
        <v>29</v>
      </c>
      <c r="E2" s="3" t="s">
        <v>23</v>
      </c>
      <c r="F2" s="3" t="s">
        <v>21</v>
      </c>
      <c r="G2" s="3" t="s">
        <v>125</v>
      </c>
      <c r="H2" s="3">
        <v>160</v>
      </c>
      <c r="I2" s="3" t="s">
        <v>59</v>
      </c>
      <c r="J2" s="9">
        <v>0.97</v>
      </c>
      <c r="K2" s="9">
        <f>1-J2</f>
        <v>3.0000000000000027E-2</v>
      </c>
    </row>
    <row r="3" spans="1:11" x14ac:dyDescent="0.25">
      <c r="A3" s="3">
        <v>2</v>
      </c>
      <c r="B3" s="4">
        <v>44265.901388888888</v>
      </c>
      <c r="C3" s="3" t="s">
        <v>9</v>
      </c>
      <c r="D3" s="3" t="s">
        <v>11</v>
      </c>
      <c r="E3" s="3" t="s">
        <v>47</v>
      </c>
      <c r="F3" s="3" t="s">
        <v>62</v>
      </c>
      <c r="G3" s="3" t="s">
        <v>126</v>
      </c>
      <c r="H3" s="3">
        <v>100</v>
      </c>
      <c r="I3" s="3" t="s">
        <v>73</v>
      </c>
      <c r="J3" s="9">
        <v>0.71</v>
      </c>
      <c r="K3" s="9">
        <f t="shared" ref="K3:K7" si="0">1-J3</f>
        <v>0.29000000000000004</v>
      </c>
    </row>
    <row r="4" spans="1:11" x14ac:dyDescent="0.25">
      <c r="A4" s="3">
        <v>3</v>
      </c>
      <c r="B4" s="4">
        <v>44265.902083333334</v>
      </c>
      <c r="C4" s="3" t="s">
        <v>35</v>
      </c>
      <c r="D4" s="3" t="s">
        <v>33</v>
      </c>
      <c r="E4" s="3" t="s">
        <v>15</v>
      </c>
      <c r="F4" s="3" t="s">
        <v>13</v>
      </c>
      <c r="G4" s="3" t="s">
        <v>127</v>
      </c>
      <c r="H4" s="3">
        <v>90</v>
      </c>
      <c r="I4" s="3" t="s">
        <v>61</v>
      </c>
      <c r="J4" s="9">
        <v>0.62</v>
      </c>
      <c r="K4" s="9">
        <f t="shared" si="0"/>
        <v>0.38</v>
      </c>
    </row>
    <row r="5" spans="1:11" x14ac:dyDescent="0.25">
      <c r="A5" s="3">
        <v>4</v>
      </c>
      <c r="B5" s="4">
        <v>44265.90347222222</v>
      </c>
      <c r="C5" s="3" t="s">
        <v>25</v>
      </c>
      <c r="D5" s="3" t="s">
        <v>27</v>
      </c>
      <c r="E5" s="3" t="s">
        <v>5</v>
      </c>
      <c r="F5" s="3" t="s">
        <v>7</v>
      </c>
      <c r="G5" s="3" t="s">
        <v>127</v>
      </c>
      <c r="H5" s="3">
        <v>90</v>
      </c>
      <c r="I5" s="3" t="s">
        <v>61</v>
      </c>
      <c r="J5" s="9">
        <v>0.62</v>
      </c>
      <c r="K5" s="9">
        <f t="shared" si="0"/>
        <v>0.38</v>
      </c>
    </row>
    <row r="6" spans="1:11" x14ac:dyDescent="0.25">
      <c r="A6" s="3">
        <v>5</v>
      </c>
      <c r="B6" s="4">
        <v>44265.902083333334</v>
      </c>
      <c r="C6" s="3" t="s">
        <v>37</v>
      </c>
      <c r="D6" s="3" t="s">
        <v>57</v>
      </c>
      <c r="E6" s="3" t="s">
        <v>43</v>
      </c>
      <c r="F6" s="3" t="s">
        <v>41</v>
      </c>
      <c r="G6" s="3" t="s">
        <v>128</v>
      </c>
      <c r="H6" s="3">
        <v>-50</v>
      </c>
      <c r="I6" s="3" t="s">
        <v>79</v>
      </c>
      <c r="J6" s="9">
        <v>0.33</v>
      </c>
      <c r="K6" s="9">
        <f t="shared" si="0"/>
        <v>0.66999999999999993</v>
      </c>
    </row>
    <row r="7" spans="1:11" x14ac:dyDescent="0.25">
      <c r="A7" s="3">
        <v>6</v>
      </c>
      <c r="B7" s="4">
        <v>44265.902083333334</v>
      </c>
      <c r="C7" s="3" t="s">
        <v>63</v>
      </c>
      <c r="D7" s="3" t="s">
        <v>44</v>
      </c>
      <c r="E7" s="3" t="s">
        <v>18</v>
      </c>
      <c r="F7" s="3" t="s">
        <v>17</v>
      </c>
      <c r="G7" s="3" t="s">
        <v>129</v>
      </c>
      <c r="H7" s="3">
        <v>-90</v>
      </c>
      <c r="I7" s="3" t="s">
        <v>65</v>
      </c>
      <c r="J7" s="9">
        <v>0.33</v>
      </c>
      <c r="K7" s="9">
        <f t="shared" si="0"/>
        <v>0.66999999999999993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E13" sqref="E13"/>
    </sheetView>
  </sheetViews>
  <sheetFormatPr defaultRowHeight="15" x14ac:dyDescent="0.25"/>
  <cols>
    <col min="1" max="1" width="3.42578125" bestFit="1" customWidth="1"/>
    <col min="2" max="2" width="14.28515625" bestFit="1" customWidth="1"/>
    <col min="3" max="6" width="14.5703125" customWidth="1"/>
    <col min="7" max="8" width="6.5703125" bestFit="1" customWidth="1"/>
    <col min="9" max="9" width="8.140625" bestFit="1" customWidth="1"/>
    <col min="10" max="10" width="11.85546875" customWidth="1"/>
    <col min="11" max="11" width="10.5703125" customWidth="1"/>
  </cols>
  <sheetData>
    <row r="1" spans="1:11" ht="30" x14ac:dyDescent="0.25">
      <c r="A1" s="2" t="s">
        <v>49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  <c r="G1" s="2" t="s">
        <v>55</v>
      </c>
      <c r="H1" s="2" t="s">
        <v>56</v>
      </c>
      <c r="I1" s="2" t="s">
        <v>68</v>
      </c>
      <c r="J1" s="2" t="s">
        <v>66</v>
      </c>
      <c r="K1" s="2" t="s">
        <v>67</v>
      </c>
    </row>
    <row r="2" spans="1:11" x14ac:dyDescent="0.25">
      <c r="A2" s="3">
        <v>1</v>
      </c>
      <c r="B2" s="4">
        <v>44265.818749999999</v>
      </c>
      <c r="C2" s="3" t="s">
        <v>5</v>
      </c>
      <c r="D2" s="3" t="s">
        <v>7</v>
      </c>
      <c r="E2" s="3" t="s">
        <v>37</v>
      </c>
      <c r="F2" s="3" t="s">
        <v>57</v>
      </c>
      <c r="G2" s="3" t="s">
        <v>58</v>
      </c>
      <c r="H2" s="3">
        <v>-100</v>
      </c>
      <c r="I2" s="3" t="s">
        <v>59</v>
      </c>
      <c r="J2" s="5">
        <v>0.8</v>
      </c>
      <c r="K2" s="6">
        <f>1-J2</f>
        <v>0.19999999999999996</v>
      </c>
    </row>
    <row r="3" spans="1:11" x14ac:dyDescent="0.25">
      <c r="A3" s="3">
        <v>2</v>
      </c>
      <c r="B3" s="4">
        <v>44265.818055555559</v>
      </c>
      <c r="C3" s="3" t="s">
        <v>15</v>
      </c>
      <c r="D3" s="3" t="s">
        <v>13</v>
      </c>
      <c r="E3" s="3" t="s">
        <v>9</v>
      </c>
      <c r="F3" s="3" t="s">
        <v>11</v>
      </c>
      <c r="G3" s="3" t="s">
        <v>60</v>
      </c>
      <c r="H3" s="3">
        <v>-420</v>
      </c>
      <c r="I3" s="3" t="s">
        <v>61</v>
      </c>
      <c r="J3" s="5">
        <v>0.28999999999999998</v>
      </c>
      <c r="K3" s="6">
        <f t="shared" ref="K3:K7" si="0">1-J3</f>
        <v>0.71</v>
      </c>
    </row>
    <row r="4" spans="1:11" x14ac:dyDescent="0.25">
      <c r="A4" s="3">
        <v>3</v>
      </c>
      <c r="B4" s="4">
        <v>44265.818055555559</v>
      </c>
      <c r="C4" s="3" t="s">
        <v>18</v>
      </c>
      <c r="D4" s="3" t="s">
        <v>17</v>
      </c>
      <c r="E4" s="3" t="s">
        <v>30</v>
      </c>
      <c r="F4" s="3" t="s">
        <v>29</v>
      </c>
      <c r="G4" s="3" t="s">
        <v>60</v>
      </c>
      <c r="H4" s="3">
        <v>-420</v>
      </c>
      <c r="I4" s="3" t="s">
        <v>61</v>
      </c>
      <c r="J4" s="5">
        <v>0.28999999999999998</v>
      </c>
      <c r="K4" s="6">
        <f t="shared" si="0"/>
        <v>0.71</v>
      </c>
    </row>
    <row r="5" spans="1:11" x14ac:dyDescent="0.25">
      <c r="A5" s="3">
        <v>4</v>
      </c>
      <c r="B5" s="4">
        <v>44265.817361111112</v>
      </c>
      <c r="C5" s="3" t="s">
        <v>35</v>
      </c>
      <c r="D5" s="3" t="s">
        <v>33</v>
      </c>
      <c r="E5" s="3" t="s">
        <v>23</v>
      </c>
      <c r="F5" s="3" t="s">
        <v>21</v>
      </c>
      <c r="G5" s="3" t="s">
        <v>60</v>
      </c>
      <c r="H5" s="3">
        <v>-420</v>
      </c>
      <c r="I5" s="3" t="s">
        <v>61</v>
      </c>
      <c r="J5" s="5">
        <v>0.28999999999999998</v>
      </c>
      <c r="K5" s="6">
        <f t="shared" si="0"/>
        <v>0.71</v>
      </c>
    </row>
    <row r="6" spans="1:11" x14ac:dyDescent="0.25">
      <c r="A6" s="3">
        <v>5</v>
      </c>
      <c r="B6" s="4">
        <v>44265.818749999999</v>
      </c>
      <c r="C6" s="3" t="s">
        <v>47</v>
      </c>
      <c r="D6" s="3" t="s">
        <v>62</v>
      </c>
      <c r="E6" s="3" t="s">
        <v>43</v>
      </c>
      <c r="F6" s="3" t="s">
        <v>41</v>
      </c>
      <c r="G6" s="3" t="s">
        <v>60</v>
      </c>
      <c r="H6" s="3">
        <v>-420</v>
      </c>
      <c r="I6" s="3" t="s">
        <v>61</v>
      </c>
      <c r="J6" s="5">
        <v>0.28999999999999998</v>
      </c>
      <c r="K6" s="6">
        <f t="shared" si="0"/>
        <v>0.71</v>
      </c>
    </row>
    <row r="7" spans="1:11" x14ac:dyDescent="0.25">
      <c r="A7" s="3">
        <v>6</v>
      </c>
      <c r="B7" s="4">
        <v>44265.817361111112</v>
      </c>
      <c r="C7" s="3" t="s">
        <v>63</v>
      </c>
      <c r="D7" s="3" t="s">
        <v>44</v>
      </c>
      <c r="E7" s="3" t="s">
        <v>25</v>
      </c>
      <c r="F7" s="3" t="s">
        <v>27</v>
      </c>
      <c r="G7" s="3" t="s">
        <v>64</v>
      </c>
      <c r="H7" s="3">
        <v>-450</v>
      </c>
      <c r="I7" s="3" t="s">
        <v>65</v>
      </c>
      <c r="J7" s="5">
        <v>0.03</v>
      </c>
      <c r="K7" s="6">
        <f t="shared" si="0"/>
        <v>0.97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D38" sqref="D38"/>
    </sheetView>
  </sheetViews>
  <sheetFormatPr defaultRowHeight="15" x14ac:dyDescent="0.25"/>
  <cols>
    <col min="1" max="1" width="3.42578125" bestFit="1" customWidth="1"/>
    <col min="2" max="2" width="14.28515625" bestFit="1" customWidth="1"/>
    <col min="3" max="6" width="14.5703125" customWidth="1"/>
    <col min="7" max="7" width="8.42578125" customWidth="1"/>
    <col min="8" max="8" width="6.5703125" bestFit="1" customWidth="1"/>
    <col min="9" max="9" width="8.140625" bestFit="1" customWidth="1"/>
    <col min="10" max="10" width="11.85546875" customWidth="1"/>
    <col min="11" max="11" width="10.5703125" customWidth="1"/>
  </cols>
  <sheetData>
    <row r="1" spans="1:11" ht="30" x14ac:dyDescent="0.25">
      <c r="A1" s="2" t="s">
        <v>49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  <c r="G1" s="2" t="s">
        <v>55</v>
      </c>
      <c r="H1" s="2" t="s">
        <v>56</v>
      </c>
      <c r="I1" s="2" t="s">
        <v>68</v>
      </c>
      <c r="J1" s="2" t="s">
        <v>66</v>
      </c>
      <c r="K1" s="2" t="s">
        <v>67</v>
      </c>
    </row>
    <row r="2" spans="1:11" x14ac:dyDescent="0.25">
      <c r="A2" s="3">
        <v>1</v>
      </c>
      <c r="B2" s="4">
        <v>44265.821527777778</v>
      </c>
      <c r="C2" s="3" t="s">
        <v>35</v>
      </c>
      <c r="D2" s="3" t="s">
        <v>33</v>
      </c>
      <c r="E2" s="3" t="s">
        <v>23</v>
      </c>
      <c r="F2" s="3" t="s">
        <v>21</v>
      </c>
      <c r="G2" s="3" t="s">
        <v>71</v>
      </c>
      <c r="H2" s="3">
        <v>300</v>
      </c>
      <c r="I2" s="3" t="s">
        <v>59</v>
      </c>
      <c r="J2" s="9">
        <v>0.97</v>
      </c>
      <c r="K2" s="9">
        <f>1-J2</f>
        <v>3.0000000000000027E-2</v>
      </c>
    </row>
    <row r="3" spans="1:11" x14ac:dyDescent="0.25">
      <c r="A3" s="3">
        <v>2</v>
      </c>
      <c r="B3" s="4">
        <v>44265.823611111111</v>
      </c>
      <c r="C3" s="3" t="s">
        <v>47</v>
      </c>
      <c r="D3" s="3" t="s">
        <v>62</v>
      </c>
      <c r="E3" s="3" t="s">
        <v>43</v>
      </c>
      <c r="F3" s="3" t="s">
        <v>41</v>
      </c>
      <c r="G3" s="3" t="s">
        <v>72</v>
      </c>
      <c r="H3" s="3">
        <v>50</v>
      </c>
      <c r="I3" s="3" t="s">
        <v>73</v>
      </c>
      <c r="J3" s="9">
        <v>0.61</v>
      </c>
      <c r="K3" s="9">
        <f t="shared" ref="K3:K7" si="0">1-J3</f>
        <v>0.39</v>
      </c>
    </row>
    <row r="4" spans="1:11" x14ac:dyDescent="0.25">
      <c r="A4" s="3">
        <v>3</v>
      </c>
      <c r="B4" s="4">
        <v>44265.821527777778</v>
      </c>
      <c r="C4" s="3" t="s">
        <v>63</v>
      </c>
      <c r="D4" s="3" t="s">
        <v>44</v>
      </c>
      <c r="E4" s="3" t="s">
        <v>25</v>
      </c>
      <c r="F4" s="3" t="s">
        <v>27</v>
      </c>
      <c r="G4" s="3" t="s">
        <v>74</v>
      </c>
      <c r="H4" s="3">
        <v>-170</v>
      </c>
      <c r="I4" s="3" t="s">
        <v>75</v>
      </c>
      <c r="J4" s="9">
        <v>0.33</v>
      </c>
      <c r="K4" s="9">
        <f t="shared" si="0"/>
        <v>0.66999999999999993</v>
      </c>
    </row>
    <row r="5" spans="1:11" x14ac:dyDescent="0.25">
      <c r="A5" s="3">
        <v>4</v>
      </c>
      <c r="B5" s="4">
        <v>44265.821527777778</v>
      </c>
      <c r="C5" s="3" t="s">
        <v>18</v>
      </c>
      <c r="D5" s="3" t="s">
        <v>17</v>
      </c>
      <c r="E5" s="3" t="s">
        <v>30</v>
      </c>
      <c r="F5" s="3" t="s">
        <v>29</v>
      </c>
      <c r="G5" s="3" t="s">
        <v>76</v>
      </c>
      <c r="H5" s="3">
        <v>-200</v>
      </c>
      <c r="I5" s="3" t="s">
        <v>77</v>
      </c>
      <c r="J5" s="9">
        <v>0.2</v>
      </c>
      <c r="K5" s="9">
        <f t="shared" si="0"/>
        <v>0.8</v>
      </c>
    </row>
    <row r="6" spans="1:11" x14ac:dyDescent="0.25">
      <c r="A6" s="3">
        <v>5</v>
      </c>
      <c r="B6" s="4">
        <v>44265.821527777778</v>
      </c>
      <c r="C6" s="3" t="s">
        <v>15</v>
      </c>
      <c r="D6" s="3" t="s">
        <v>13</v>
      </c>
      <c r="E6" s="3" t="s">
        <v>9</v>
      </c>
      <c r="F6" s="3" t="s">
        <v>11</v>
      </c>
      <c r="G6" s="3" t="s">
        <v>78</v>
      </c>
      <c r="H6" s="3">
        <v>-450</v>
      </c>
      <c r="I6" s="3" t="s">
        <v>79</v>
      </c>
      <c r="J6" s="9">
        <v>0.03</v>
      </c>
      <c r="K6" s="9">
        <f t="shared" si="0"/>
        <v>0.97</v>
      </c>
    </row>
    <row r="7" spans="1:11" x14ac:dyDescent="0.25">
      <c r="A7" s="3">
        <v>6</v>
      </c>
      <c r="B7" s="4">
        <v>44265.823611111111</v>
      </c>
      <c r="C7" s="3" t="s">
        <v>5</v>
      </c>
      <c r="D7" s="3" t="s">
        <v>7</v>
      </c>
      <c r="E7" s="3" t="s">
        <v>37</v>
      </c>
      <c r="F7" s="3" t="s">
        <v>57</v>
      </c>
      <c r="G7" s="3" t="s">
        <v>80</v>
      </c>
      <c r="H7" s="3">
        <v>-650</v>
      </c>
      <c r="I7" s="3" t="s">
        <v>65</v>
      </c>
      <c r="J7" s="9">
        <v>0</v>
      </c>
      <c r="K7" s="9">
        <f t="shared" si="0"/>
        <v>1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J14" sqref="J14"/>
    </sheetView>
  </sheetViews>
  <sheetFormatPr defaultRowHeight="15" x14ac:dyDescent="0.25"/>
  <cols>
    <col min="1" max="1" width="3.42578125" bestFit="1" customWidth="1"/>
    <col min="2" max="2" width="14.28515625" bestFit="1" customWidth="1"/>
    <col min="3" max="6" width="14.5703125" customWidth="1"/>
    <col min="7" max="7" width="8.42578125" customWidth="1"/>
    <col min="8" max="8" width="6.5703125" bestFit="1" customWidth="1"/>
    <col min="9" max="9" width="8.140625" bestFit="1" customWidth="1"/>
    <col min="10" max="10" width="11.85546875" customWidth="1"/>
    <col min="11" max="11" width="10.5703125" customWidth="1"/>
  </cols>
  <sheetData>
    <row r="1" spans="1:11" ht="30" x14ac:dyDescent="0.25">
      <c r="A1" s="2" t="s">
        <v>49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  <c r="G1" s="2" t="s">
        <v>55</v>
      </c>
      <c r="H1" s="2" t="s">
        <v>56</v>
      </c>
      <c r="I1" s="2" t="s">
        <v>68</v>
      </c>
      <c r="J1" s="2" t="s">
        <v>66</v>
      </c>
      <c r="K1" s="2" t="s">
        <v>67</v>
      </c>
    </row>
    <row r="2" spans="1:11" x14ac:dyDescent="0.25">
      <c r="A2" s="3">
        <v>1</v>
      </c>
      <c r="B2" s="4">
        <v>44265.828472222223</v>
      </c>
      <c r="C2" s="3" t="s">
        <v>15</v>
      </c>
      <c r="D2" s="3" t="s">
        <v>13</v>
      </c>
      <c r="E2" s="3" t="s">
        <v>63</v>
      </c>
      <c r="F2" s="3" t="s">
        <v>44</v>
      </c>
      <c r="G2" s="3" t="s">
        <v>81</v>
      </c>
      <c r="H2" s="3">
        <v>420</v>
      </c>
      <c r="I2" s="3" t="s">
        <v>82</v>
      </c>
      <c r="J2" s="9">
        <v>0.95</v>
      </c>
      <c r="K2" s="5">
        <f>1-J2</f>
        <v>5.0000000000000044E-2</v>
      </c>
    </row>
    <row r="3" spans="1:11" x14ac:dyDescent="0.25">
      <c r="A3" s="3">
        <v>2</v>
      </c>
      <c r="B3" s="4">
        <v>44265.828472222223</v>
      </c>
      <c r="C3" s="3" t="s">
        <v>23</v>
      </c>
      <c r="D3" s="3" t="s">
        <v>21</v>
      </c>
      <c r="E3" s="3" t="s">
        <v>37</v>
      </c>
      <c r="F3" s="3" t="s">
        <v>57</v>
      </c>
      <c r="G3" s="3" t="s">
        <v>81</v>
      </c>
      <c r="H3" s="3">
        <v>420</v>
      </c>
      <c r="I3" s="3" t="s">
        <v>82</v>
      </c>
      <c r="J3" s="9">
        <v>0.95</v>
      </c>
      <c r="K3" s="5">
        <f t="shared" ref="K3:K7" si="0">1-J3</f>
        <v>5.0000000000000044E-2</v>
      </c>
    </row>
    <row r="4" spans="1:11" x14ac:dyDescent="0.25">
      <c r="A4" s="3">
        <v>3</v>
      </c>
      <c r="B4" s="4">
        <v>44265.828472222223</v>
      </c>
      <c r="C4" s="3" t="s">
        <v>35</v>
      </c>
      <c r="D4" s="3" t="s">
        <v>33</v>
      </c>
      <c r="E4" s="3" t="s">
        <v>43</v>
      </c>
      <c r="F4" s="3" t="s">
        <v>41</v>
      </c>
      <c r="G4" s="3" t="s">
        <v>83</v>
      </c>
      <c r="H4" s="3">
        <v>400</v>
      </c>
      <c r="I4" s="3" t="s">
        <v>75</v>
      </c>
      <c r="J4" s="9">
        <v>0.93</v>
      </c>
      <c r="K4" s="5">
        <f t="shared" si="0"/>
        <v>6.9999999999999951E-2</v>
      </c>
    </row>
    <row r="5" spans="1:11" x14ac:dyDescent="0.25">
      <c r="A5" s="3">
        <v>4</v>
      </c>
      <c r="B5" s="4">
        <v>44265.827777777777</v>
      </c>
      <c r="C5" s="3" t="s">
        <v>18</v>
      </c>
      <c r="D5" s="3" t="s">
        <v>17</v>
      </c>
      <c r="E5" s="3" t="s">
        <v>25</v>
      </c>
      <c r="F5" s="3" t="s">
        <v>27</v>
      </c>
      <c r="G5" s="3" t="s">
        <v>84</v>
      </c>
      <c r="H5" s="3">
        <v>-50</v>
      </c>
      <c r="I5" s="3" t="s">
        <v>79</v>
      </c>
      <c r="J5" s="9">
        <v>0.42</v>
      </c>
      <c r="K5" s="5">
        <f t="shared" si="0"/>
        <v>0.58000000000000007</v>
      </c>
    </row>
    <row r="6" spans="1:11" x14ac:dyDescent="0.25">
      <c r="A6" s="3">
        <v>5</v>
      </c>
      <c r="B6" s="4">
        <v>44265.82708333333</v>
      </c>
      <c r="C6" s="3" t="s">
        <v>47</v>
      </c>
      <c r="D6" s="3" t="s">
        <v>62</v>
      </c>
      <c r="E6" s="3" t="s">
        <v>30</v>
      </c>
      <c r="F6" s="3" t="s">
        <v>29</v>
      </c>
      <c r="G6" s="3" t="s">
        <v>85</v>
      </c>
      <c r="H6" s="3">
        <v>-50</v>
      </c>
      <c r="I6" s="3" t="s">
        <v>79</v>
      </c>
      <c r="J6" s="9">
        <v>0.42</v>
      </c>
      <c r="K6" s="5">
        <f t="shared" si="0"/>
        <v>0.58000000000000007</v>
      </c>
    </row>
    <row r="7" spans="1:11" x14ac:dyDescent="0.25">
      <c r="A7" s="3">
        <v>6</v>
      </c>
      <c r="B7" s="4">
        <v>44265.830555555556</v>
      </c>
      <c r="C7" s="3" t="s">
        <v>5</v>
      </c>
      <c r="D7" s="3" t="s">
        <v>7</v>
      </c>
      <c r="E7" s="3" t="s">
        <v>9</v>
      </c>
      <c r="F7" s="3" t="s">
        <v>11</v>
      </c>
      <c r="G7" s="3" t="s">
        <v>86</v>
      </c>
      <c r="H7" s="3">
        <v>-50</v>
      </c>
      <c r="I7" s="3" t="s">
        <v>79</v>
      </c>
      <c r="J7" s="9">
        <v>0.42</v>
      </c>
      <c r="K7" s="5">
        <f t="shared" si="0"/>
        <v>0.58000000000000007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J7" sqref="J7"/>
    </sheetView>
  </sheetViews>
  <sheetFormatPr defaultRowHeight="15" x14ac:dyDescent="0.25"/>
  <cols>
    <col min="1" max="1" width="3.42578125" bestFit="1" customWidth="1"/>
    <col min="2" max="2" width="14.28515625" bestFit="1" customWidth="1"/>
    <col min="3" max="6" width="14.5703125" customWidth="1"/>
    <col min="7" max="7" width="8.42578125" customWidth="1"/>
    <col min="8" max="8" width="6.5703125" bestFit="1" customWidth="1"/>
    <col min="9" max="9" width="8.140625" bestFit="1" customWidth="1"/>
    <col min="10" max="10" width="11.85546875" customWidth="1"/>
    <col min="11" max="11" width="10.5703125" customWidth="1"/>
  </cols>
  <sheetData>
    <row r="1" spans="1:11" ht="30" x14ac:dyDescent="0.25">
      <c r="A1" s="2" t="s">
        <v>49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  <c r="G1" s="2" t="s">
        <v>55</v>
      </c>
      <c r="H1" s="2" t="s">
        <v>56</v>
      </c>
      <c r="I1" s="2" t="s">
        <v>68</v>
      </c>
      <c r="J1" s="2" t="s">
        <v>66</v>
      </c>
      <c r="K1" s="2" t="s">
        <v>67</v>
      </c>
    </row>
    <row r="2" spans="1:11" x14ac:dyDescent="0.25">
      <c r="A2" s="3">
        <v>1</v>
      </c>
      <c r="B2" s="4">
        <v>44265.831944444442</v>
      </c>
      <c r="C2" s="3" t="s">
        <v>15</v>
      </c>
      <c r="D2" s="3" t="s">
        <v>13</v>
      </c>
      <c r="E2" s="3" t="s">
        <v>63</v>
      </c>
      <c r="F2" s="3" t="s">
        <v>44</v>
      </c>
      <c r="G2" s="3" t="s">
        <v>87</v>
      </c>
      <c r="H2" s="3">
        <v>-200</v>
      </c>
      <c r="I2" s="3" t="s">
        <v>82</v>
      </c>
      <c r="J2" s="9">
        <v>0.94</v>
      </c>
      <c r="K2" s="9">
        <f>1-J2</f>
        <v>6.0000000000000053E-2</v>
      </c>
    </row>
    <row r="3" spans="1:11" x14ac:dyDescent="0.25">
      <c r="A3" s="3">
        <v>2</v>
      </c>
      <c r="B3" s="4">
        <v>44265.832638888889</v>
      </c>
      <c r="C3" s="3" t="s">
        <v>47</v>
      </c>
      <c r="D3" s="3" t="s">
        <v>62</v>
      </c>
      <c r="E3" s="3" t="s">
        <v>30</v>
      </c>
      <c r="F3" s="3" t="s">
        <v>29</v>
      </c>
      <c r="G3" s="3" t="s">
        <v>87</v>
      </c>
      <c r="H3" s="3">
        <v>-200</v>
      </c>
      <c r="I3" s="3" t="s">
        <v>82</v>
      </c>
      <c r="J3" s="9">
        <v>0.94</v>
      </c>
      <c r="K3" s="9">
        <f t="shared" ref="K3:K7" si="0">1-J3</f>
        <v>6.0000000000000053E-2</v>
      </c>
    </row>
    <row r="4" spans="1:11" x14ac:dyDescent="0.25">
      <c r="A4" s="3">
        <v>3</v>
      </c>
      <c r="B4" s="4">
        <v>44265.829861111109</v>
      </c>
      <c r="C4" s="3" t="s">
        <v>18</v>
      </c>
      <c r="D4" s="3" t="s">
        <v>17</v>
      </c>
      <c r="E4" s="3" t="s">
        <v>25</v>
      </c>
      <c r="F4" s="3" t="s">
        <v>27</v>
      </c>
      <c r="G4" s="3" t="s">
        <v>78</v>
      </c>
      <c r="H4" s="3">
        <v>-650</v>
      </c>
      <c r="I4" s="3" t="s">
        <v>77</v>
      </c>
      <c r="J4" s="9">
        <v>0.48</v>
      </c>
      <c r="K4" s="9">
        <f t="shared" si="0"/>
        <v>0.52</v>
      </c>
    </row>
    <row r="5" spans="1:11" x14ac:dyDescent="0.25">
      <c r="A5" s="3">
        <v>4</v>
      </c>
      <c r="B5" s="4">
        <v>44265.832638888889</v>
      </c>
      <c r="C5" s="3" t="s">
        <v>23</v>
      </c>
      <c r="D5" s="3" t="s">
        <v>21</v>
      </c>
      <c r="E5" s="3" t="s">
        <v>37</v>
      </c>
      <c r="F5" s="3" t="s">
        <v>57</v>
      </c>
      <c r="G5" s="3" t="s">
        <v>78</v>
      </c>
      <c r="H5" s="3">
        <v>-650</v>
      </c>
      <c r="I5" s="3" t="s">
        <v>77</v>
      </c>
      <c r="J5" s="9">
        <v>0.48</v>
      </c>
      <c r="K5" s="9">
        <f t="shared" si="0"/>
        <v>0.52</v>
      </c>
    </row>
    <row r="6" spans="1:11" x14ac:dyDescent="0.25">
      <c r="A6" s="3">
        <v>5</v>
      </c>
      <c r="B6" s="4">
        <v>44265.834722222222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78</v>
      </c>
      <c r="H6" s="3">
        <v>-650</v>
      </c>
      <c r="I6" s="3" t="s">
        <v>77</v>
      </c>
      <c r="J6" s="9">
        <v>0.48</v>
      </c>
      <c r="K6" s="9">
        <f t="shared" si="0"/>
        <v>0.52</v>
      </c>
    </row>
    <row r="7" spans="1:11" x14ac:dyDescent="0.25">
      <c r="A7" s="3">
        <v>6</v>
      </c>
      <c r="B7" s="4">
        <v>44265.834722222222</v>
      </c>
      <c r="C7" s="3" t="s">
        <v>35</v>
      </c>
      <c r="D7" s="3" t="s">
        <v>33</v>
      </c>
      <c r="E7" s="3" t="s">
        <v>43</v>
      </c>
      <c r="F7" s="3" t="s">
        <v>41</v>
      </c>
      <c r="G7" s="3" t="s">
        <v>88</v>
      </c>
      <c r="H7" s="3">
        <v>-990</v>
      </c>
      <c r="I7" s="3" t="s">
        <v>65</v>
      </c>
      <c r="J7" s="9">
        <v>0</v>
      </c>
      <c r="K7" s="9">
        <f t="shared" si="0"/>
        <v>1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J7" sqref="J7"/>
    </sheetView>
  </sheetViews>
  <sheetFormatPr defaultRowHeight="15" x14ac:dyDescent="0.25"/>
  <cols>
    <col min="1" max="1" width="3.42578125" bestFit="1" customWidth="1"/>
    <col min="2" max="2" width="14.28515625" bestFit="1" customWidth="1"/>
    <col min="3" max="6" width="14.5703125" customWidth="1"/>
    <col min="7" max="7" width="8.42578125" customWidth="1"/>
    <col min="8" max="8" width="6.5703125" bestFit="1" customWidth="1"/>
    <col min="9" max="9" width="8.140625" bestFit="1" customWidth="1"/>
    <col min="10" max="10" width="11.85546875" customWidth="1"/>
    <col min="11" max="11" width="10.5703125" customWidth="1"/>
  </cols>
  <sheetData>
    <row r="1" spans="1:11" ht="30" x14ac:dyDescent="0.25">
      <c r="A1" s="2" t="s">
        <v>49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  <c r="G1" s="2" t="s">
        <v>55</v>
      </c>
      <c r="H1" s="2" t="s">
        <v>56</v>
      </c>
      <c r="I1" s="2" t="s">
        <v>68</v>
      </c>
      <c r="J1" s="2" t="s">
        <v>66</v>
      </c>
      <c r="K1" s="2" t="s">
        <v>67</v>
      </c>
    </row>
    <row r="2" spans="1:11" x14ac:dyDescent="0.25">
      <c r="A2" s="3">
        <v>1</v>
      </c>
      <c r="B2" s="4">
        <v>44265.841666666667</v>
      </c>
      <c r="C2" s="3" t="s">
        <v>43</v>
      </c>
      <c r="D2" s="3" t="s">
        <v>41</v>
      </c>
      <c r="E2" s="3" t="s">
        <v>30</v>
      </c>
      <c r="F2" s="3" t="s">
        <v>29</v>
      </c>
      <c r="G2" s="3" t="s">
        <v>89</v>
      </c>
      <c r="H2" s="3">
        <v>300</v>
      </c>
      <c r="I2" s="3" t="s">
        <v>59</v>
      </c>
      <c r="J2" s="9">
        <v>0.99</v>
      </c>
      <c r="K2" s="9">
        <f>1-J2</f>
        <v>1.0000000000000009E-2</v>
      </c>
    </row>
    <row r="3" spans="1:11" x14ac:dyDescent="0.25">
      <c r="A3" s="3">
        <v>2</v>
      </c>
      <c r="B3" s="4">
        <v>44265.839583333334</v>
      </c>
      <c r="C3" s="3" t="s">
        <v>47</v>
      </c>
      <c r="D3" s="3" t="s">
        <v>62</v>
      </c>
      <c r="E3" s="3" t="s">
        <v>25</v>
      </c>
      <c r="F3" s="3" t="s">
        <v>27</v>
      </c>
      <c r="G3" s="3" t="s">
        <v>90</v>
      </c>
      <c r="H3" s="3">
        <v>100</v>
      </c>
      <c r="I3" s="3" t="s">
        <v>75</v>
      </c>
      <c r="J3" s="9">
        <v>0.7</v>
      </c>
      <c r="K3" s="9">
        <f t="shared" ref="K3:K7" si="0">1-J3</f>
        <v>0.30000000000000004</v>
      </c>
    </row>
    <row r="4" spans="1:11" x14ac:dyDescent="0.25">
      <c r="A4" s="3">
        <v>3</v>
      </c>
      <c r="B4" s="4">
        <v>44265.838194444441</v>
      </c>
      <c r="C4" s="3" t="s">
        <v>18</v>
      </c>
      <c r="D4" s="3" t="s">
        <v>17</v>
      </c>
      <c r="E4" s="3" t="s">
        <v>15</v>
      </c>
      <c r="F4" s="3" t="s">
        <v>13</v>
      </c>
      <c r="G4" s="3" t="s">
        <v>91</v>
      </c>
      <c r="H4" s="3">
        <v>100</v>
      </c>
      <c r="I4" s="3" t="s">
        <v>75</v>
      </c>
      <c r="J4" s="9">
        <v>0.7</v>
      </c>
      <c r="K4" s="9">
        <f t="shared" si="0"/>
        <v>0.30000000000000004</v>
      </c>
    </row>
    <row r="5" spans="1:11" x14ac:dyDescent="0.25">
      <c r="A5" s="3">
        <v>4</v>
      </c>
      <c r="B5" s="4">
        <v>44265.840277777781</v>
      </c>
      <c r="C5" s="3" t="s">
        <v>35</v>
      </c>
      <c r="D5" s="3" t="s">
        <v>33</v>
      </c>
      <c r="E5" s="3" t="s">
        <v>37</v>
      </c>
      <c r="F5" s="3" t="s">
        <v>57</v>
      </c>
      <c r="G5" s="3" t="s">
        <v>90</v>
      </c>
      <c r="H5" s="3">
        <v>100</v>
      </c>
      <c r="I5" s="3" t="s">
        <v>75</v>
      </c>
      <c r="J5" s="9">
        <v>0.7</v>
      </c>
      <c r="K5" s="9">
        <f t="shared" si="0"/>
        <v>0.30000000000000004</v>
      </c>
    </row>
    <row r="6" spans="1:11" x14ac:dyDescent="0.25">
      <c r="A6" s="3">
        <v>5</v>
      </c>
      <c r="B6" s="4">
        <v>44265.839583333334</v>
      </c>
      <c r="C6" s="3" t="s">
        <v>5</v>
      </c>
      <c r="D6" s="3" t="s">
        <v>7</v>
      </c>
      <c r="E6" s="3" t="s">
        <v>63</v>
      </c>
      <c r="F6" s="3" t="s">
        <v>44</v>
      </c>
      <c r="G6" s="3" t="s">
        <v>92</v>
      </c>
      <c r="H6" s="3">
        <v>50</v>
      </c>
      <c r="I6" s="3" t="s">
        <v>79</v>
      </c>
      <c r="J6" s="9">
        <v>0.47</v>
      </c>
      <c r="K6" s="9">
        <f t="shared" si="0"/>
        <v>0.53</v>
      </c>
    </row>
    <row r="7" spans="1:11" x14ac:dyDescent="0.25">
      <c r="A7" s="3">
        <v>6</v>
      </c>
      <c r="B7" s="4">
        <v>44265.840277777781</v>
      </c>
      <c r="C7" s="3" t="s">
        <v>23</v>
      </c>
      <c r="D7" s="3" t="s">
        <v>21</v>
      </c>
      <c r="E7" s="3" t="s">
        <v>9</v>
      </c>
      <c r="F7" s="3" t="s">
        <v>11</v>
      </c>
      <c r="G7" s="3" t="s">
        <v>93</v>
      </c>
      <c r="H7" s="3">
        <v>-140</v>
      </c>
      <c r="I7" s="3" t="s">
        <v>65</v>
      </c>
      <c r="J7" s="9">
        <v>0.09</v>
      </c>
      <c r="K7" s="9">
        <f t="shared" si="0"/>
        <v>0.91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J5" sqref="J5"/>
    </sheetView>
  </sheetViews>
  <sheetFormatPr defaultRowHeight="15" x14ac:dyDescent="0.25"/>
  <cols>
    <col min="1" max="1" width="3.42578125" bestFit="1" customWidth="1"/>
    <col min="2" max="2" width="14.28515625" bestFit="1" customWidth="1"/>
    <col min="3" max="6" width="14.5703125" customWidth="1"/>
    <col min="7" max="7" width="8.42578125" customWidth="1"/>
    <col min="8" max="8" width="6.5703125" bestFit="1" customWidth="1"/>
    <col min="9" max="9" width="8.140625" bestFit="1" customWidth="1"/>
    <col min="10" max="10" width="11.85546875" customWidth="1"/>
    <col min="11" max="11" width="10.5703125" customWidth="1"/>
  </cols>
  <sheetData>
    <row r="1" spans="1:11" ht="30" x14ac:dyDescent="0.25">
      <c r="A1" s="2" t="s">
        <v>49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  <c r="G1" s="2" t="s">
        <v>55</v>
      </c>
      <c r="H1" s="2" t="s">
        <v>56</v>
      </c>
      <c r="I1" s="2" t="s">
        <v>68</v>
      </c>
      <c r="J1" s="2" t="s">
        <v>66</v>
      </c>
      <c r="K1" s="2" t="s">
        <v>67</v>
      </c>
    </row>
    <row r="2" spans="1:11" x14ac:dyDescent="0.25">
      <c r="A2" s="3">
        <v>1</v>
      </c>
      <c r="B2" s="4">
        <v>44265.84375</v>
      </c>
      <c r="C2" s="3" t="s">
        <v>18</v>
      </c>
      <c r="D2" s="3" t="s">
        <v>17</v>
      </c>
      <c r="E2" s="3" t="s">
        <v>15</v>
      </c>
      <c r="F2" s="3" t="s">
        <v>13</v>
      </c>
      <c r="G2" s="3" t="s">
        <v>76</v>
      </c>
      <c r="H2" s="3">
        <v>-100</v>
      </c>
      <c r="I2" s="3" t="s">
        <v>59</v>
      </c>
      <c r="J2" s="9">
        <v>0.85</v>
      </c>
      <c r="K2" s="9">
        <f>1-J2</f>
        <v>0.15000000000000002</v>
      </c>
    </row>
    <row r="3" spans="1:11" x14ac:dyDescent="0.25">
      <c r="A3" s="3">
        <v>2</v>
      </c>
      <c r="B3" s="4">
        <v>44265.845833333333</v>
      </c>
      <c r="C3" s="3" t="s">
        <v>35</v>
      </c>
      <c r="D3" s="3" t="s">
        <v>33</v>
      </c>
      <c r="E3" s="3" t="s">
        <v>37</v>
      </c>
      <c r="F3" s="3" t="s">
        <v>57</v>
      </c>
      <c r="G3" s="3" t="s">
        <v>94</v>
      </c>
      <c r="H3" s="3">
        <v>-620</v>
      </c>
      <c r="I3" s="3" t="s">
        <v>73</v>
      </c>
      <c r="J3" s="9">
        <v>0.64</v>
      </c>
      <c r="K3" s="9">
        <f t="shared" ref="K3:K7" si="0">1-J3</f>
        <v>0.36</v>
      </c>
    </row>
    <row r="4" spans="1:11" x14ac:dyDescent="0.25">
      <c r="A4" s="3">
        <v>3</v>
      </c>
      <c r="B4" s="4">
        <v>44265.845138888886</v>
      </c>
      <c r="C4" s="3" t="s">
        <v>43</v>
      </c>
      <c r="D4" s="3" t="s">
        <v>41</v>
      </c>
      <c r="E4" s="3" t="s">
        <v>30</v>
      </c>
      <c r="F4" s="3" t="s">
        <v>29</v>
      </c>
      <c r="G4" s="3" t="s">
        <v>95</v>
      </c>
      <c r="H4" s="3">
        <v>-650</v>
      </c>
      <c r="I4" s="3" t="s">
        <v>75</v>
      </c>
      <c r="J4" s="9">
        <v>0.45</v>
      </c>
      <c r="K4" s="9">
        <f t="shared" si="0"/>
        <v>0.55000000000000004</v>
      </c>
    </row>
    <row r="5" spans="1:11" x14ac:dyDescent="0.25">
      <c r="A5" s="3">
        <v>4</v>
      </c>
      <c r="B5" s="4">
        <v>44265.845138888886</v>
      </c>
      <c r="C5" s="3" t="s">
        <v>5</v>
      </c>
      <c r="D5" s="3" t="s">
        <v>7</v>
      </c>
      <c r="E5" s="3" t="s">
        <v>63</v>
      </c>
      <c r="F5" s="3" t="s">
        <v>44</v>
      </c>
      <c r="G5" s="3" t="s">
        <v>96</v>
      </c>
      <c r="H5" s="3">
        <v>-680</v>
      </c>
      <c r="I5" s="3" t="s">
        <v>79</v>
      </c>
      <c r="J5" s="9">
        <v>0.17</v>
      </c>
      <c r="K5" s="9">
        <f t="shared" si="0"/>
        <v>0.83</v>
      </c>
    </row>
    <row r="6" spans="1:11" x14ac:dyDescent="0.25">
      <c r="A6" s="3">
        <v>5</v>
      </c>
      <c r="B6" s="4">
        <v>44265.84375</v>
      </c>
      <c r="C6" s="3" t="s">
        <v>47</v>
      </c>
      <c r="D6" s="3" t="s">
        <v>62</v>
      </c>
      <c r="E6" s="3" t="s">
        <v>25</v>
      </c>
      <c r="F6" s="3" t="s">
        <v>27</v>
      </c>
      <c r="G6" s="3" t="s">
        <v>96</v>
      </c>
      <c r="H6" s="3">
        <v>-680</v>
      </c>
      <c r="I6" s="3" t="s">
        <v>79</v>
      </c>
      <c r="J6" s="9">
        <v>0.17</v>
      </c>
      <c r="K6" s="9">
        <f t="shared" si="0"/>
        <v>0.83</v>
      </c>
    </row>
    <row r="7" spans="1:11" x14ac:dyDescent="0.25">
      <c r="A7" s="3">
        <v>6</v>
      </c>
      <c r="B7" s="4">
        <v>44265.844444444447</v>
      </c>
      <c r="C7" s="3" t="s">
        <v>23</v>
      </c>
      <c r="D7" s="3" t="s">
        <v>21</v>
      </c>
      <c r="E7" s="3" t="s">
        <v>9</v>
      </c>
      <c r="F7" s="3" t="s">
        <v>11</v>
      </c>
      <c r="G7" s="3" t="s">
        <v>96</v>
      </c>
      <c r="H7" s="3">
        <v>-680</v>
      </c>
      <c r="I7" s="3" t="s">
        <v>79</v>
      </c>
      <c r="J7" s="9">
        <v>0.17</v>
      </c>
      <c r="K7" s="9">
        <f t="shared" si="0"/>
        <v>0.83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J7" sqref="J7"/>
    </sheetView>
  </sheetViews>
  <sheetFormatPr defaultRowHeight="15" x14ac:dyDescent="0.25"/>
  <cols>
    <col min="1" max="1" width="3.42578125" bestFit="1" customWidth="1"/>
    <col min="2" max="2" width="14.28515625" bestFit="1" customWidth="1"/>
    <col min="3" max="6" width="14.5703125" customWidth="1"/>
    <col min="7" max="7" width="8.42578125" customWidth="1"/>
    <col min="8" max="8" width="6.5703125" bestFit="1" customWidth="1"/>
    <col min="9" max="9" width="8.140625" bestFit="1" customWidth="1"/>
    <col min="10" max="10" width="11.85546875" customWidth="1"/>
    <col min="11" max="11" width="10.5703125" customWidth="1"/>
  </cols>
  <sheetData>
    <row r="1" spans="1:11" ht="30" x14ac:dyDescent="0.25">
      <c r="A1" s="2" t="s">
        <v>49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  <c r="G1" s="2" t="s">
        <v>55</v>
      </c>
      <c r="H1" s="2" t="s">
        <v>56</v>
      </c>
      <c r="I1" s="2" t="s">
        <v>68</v>
      </c>
      <c r="J1" s="2" t="s">
        <v>66</v>
      </c>
      <c r="K1" s="2" t="s">
        <v>67</v>
      </c>
    </row>
    <row r="2" spans="1:11" x14ac:dyDescent="0.25">
      <c r="A2" s="3">
        <v>1</v>
      </c>
      <c r="B2" s="4">
        <v>44265.85</v>
      </c>
      <c r="C2" s="3" t="s">
        <v>37</v>
      </c>
      <c r="D2" s="3" t="s">
        <v>57</v>
      </c>
      <c r="E2" s="3" t="s">
        <v>9</v>
      </c>
      <c r="F2" s="3" t="s">
        <v>11</v>
      </c>
      <c r="G2" s="3" t="s">
        <v>97</v>
      </c>
      <c r="H2" s="3">
        <v>650</v>
      </c>
      <c r="I2" s="3" t="s">
        <v>82</v>
      </c>
      <c r="J2" s="9">
        <v>0.89</v>
      </c>
      <c r="K2" s="9">
        <f>1-J2</f>
        <v>0.10999999999999999</v>
      </c>
    </row>
    <row r="3" spans="1:11" x14ac:dyDescent="0.25">
      <c r="A3" s="3">
        <v>2</v>
      </c>
      <c r="B3" s="4">
        <v>44265.85</v>
      </c>
      <c r="C3" s="3" t="s">
        <v>35</v>
      </c>
      <c r="D3" s="3" t="s">
        <v>33</v>
      </c>
      <c r="E3" s="3" t="s">
        <v>30</v>
      </c>
      <c r="F3" s="3" t="s">
        <v>29</v>
      </c>
      <c r="G3" s="3" t="s">
        <v>97</v>
      </c>
      <c r="H3" s="3">
        <v>650</v>
      </c>
      <c r="I3" s="3" t="s">
        <v>82</v>
      </c>
      <c r="J3" s="9">
        <v>0.89</v>
      </c>
      <c r="K3" s="9">
        <f t="shared" ref="K3:K7" si="0">1-J3</f>
        <v>0.10999999999999999</v>
      </c>
    </row>
    <row r="4" spans="1:11" x14ac:dyDescent="0.25">
      <c r="A4" s="3">
        <v>3</v>
      </c>
      <c r="B4" s="4">
        <v>44265.850694444445</v>
      </c>
      <c r="C4" s="3" t="s">
        <v>5</v>
      </c>
      <c r="D4" s="3" t="s">
        <v>7</v>
      </c>
      <c r="E4" s="3" t="s">
        <v>18</v>
      </c>
      <c r="F4" s="3" t="s">
        <v>17</v>
      </c>
      <c r="G4" s="3" t="s">
        <v>98</v>
      </c>
      <c r="H4" s="3">
        <v>200</v>
      </c>
      <c r="I4" s="3" t="s">
        <v>75</v>
      </c>
      <c r="J4" s="9">
        <v>0.62</v>
      </c>
      <c r="K4" s="9">
        <f t="shared" si="0"/>
        <v>0.38</v>
      </c>
    </row>
    <row r="5" spans="1:11" x14ac:dyDescent="0.25">
      <c r="A5" s="3">
        <v>4</v>
      </c>
      <c r="B5" s="4">
        <v>44265.849305555559</v>
      </c>
      <c r="C5" s="3" t="s">
        <v>43</v>
      </c>
      <c r="D5" s="3" t="s">
        <v>41</v>
      </c>
      <c r="E5" s="3" t="s">
        <v>25</v>
      </c>
      <c r="F5" s="3" t="s">
        <v>27</v>
      </c>
      <c r="G5" s="3" t="s">
        <v>99</v>
      </c>
      <c r="H5" s="3">
        <v>-620</v>
      </c>
      <c r="I5" s="3" t="s">
        <v>77</v>
      </c>
      <c r="J5" s="9">
        <v>0.28000000000000003</v>
      </c>
      <c r="K5" s="9">
        <f t="shared" si="0"/>
        <v>0.72</v>
      </c>
    </row>
    <row r="6" spans="1:11" x14ac:dyDescent="0.25">
      <c r="A6" s="3">
        <v>5</v>
      </c>
      <c r="B6" s="4">
        <v>44265.847916666666</v>
      </c>
      <c r="C6" s="3" t="s">
        <v>47</v>
      </c>
      <c r="D6" s="3" t="s">
        <v>62</v>
      </c>
      <c r="E6" s="3" t="s">
        <v>15</v>
      </c>
      <c r="F6" s="3" t="s">
        <v>13</v>
      </c>
      <c r="G6" s="3" t="s">
        <v>78</v>
      </c>
      <c r="H6" s="3">
        <v>-650</v>
      </c>
      <c r="I6" s="3" t="s">
        <v>79</v>
      </c>
      <c r="J6" s="9">
        <v>0.14000000000000001</v>
      </c>
      <c r="K6" s="9">
        <f t="shared" si="0"/>
        <v>0.86</v>
      </c>
    </row>
    <row r="7" spans="1:11" x14ac:dyDescent="0.25">
      <c r="A7" s="3">
        <v>6</v>
      </c>
      <c r="B7" s="4">
        <v>44265.851388888892</v>
      </c>
      <c r="C7" s="3" t="s">
        <v>23</v>
      </c>
      <c r="D7" s="3" t="s">
        <v>21</v>
      </c>
      <c r="E7" s="3" t="s">
        <v>63</v>
      </c>
      <c r="F7" s="3" t="s">
        <v>44</v>
      </c>
      <c r="G7" s="3" t="s">
        <v>88</v>
      </c>
      <c r="H7" s="3">
        <v>-990</v>
      </c>
      <c r="I7" s="3" t="s">
        <v>65</v>
      </c>
      <c r="J7" s="9">
        <v>0</v>
      </c>
      <c r="K7" s="9">
        <f t="shared" si="0"/>
        <v>1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J6" sqref="J6"/>
    </sheetView>
  </sheetViews>
  <sheetFormatPr defaultRowHeight="15" x14ac:dyDescent="0.25"/>
  <cols>
    <col min="1" max="1" width="3.42578125" bestFit="1" customWidth="1"/>
    <col min="2" max="2" width="14.28515625" bestFit="1" customWidth="1"/>
    <col min="3" max="6" width="14.5703125" customWidth="1"/>
    <col min="7" max="7" width="8.42578125" customWidth="1"/>
    <col min="8" max="8" width="6.5703125" bestFit="1" customWidth="1"/>
    <col min="9" max="9" width="8.140625" bestFit="1" customWidth="1"/>
    <col min="10" max="10" width="11.85546875" customWidth="1"/>
    <col min="11" max="11" width="10.5703125" customWidth="1"/>
  </cols>
  <sheetData>
    <row r="1" spans="1:11" ht="30" x14ac:dyDescent="0.25">
      <c r="A1" s="2" t="s">
        <v>49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  <c r="G1" s="2" t="s">
        <v>55</v>
      </c>
      <c r="H1" s="2" t="s">
        <v>56</v>
      </c>
      <c r="I1" s="2" t="s">
        <v>68</v>
      </c>
      <c r="J1" s="2" t="s">
        <v>66</v>
      </c>
      <c r="K1" s="2" t="s">
        <v>67</v>
      </c>
    </row>
    <row r="2" spans="1:11" x14ac:dyDescent="0.25">
      <c r="A2" s="3">
        <v>1</v>
      </c>
      <c r="B2" s="4">
        <v>44265.852083333331</v>
      </c>
      <c r="C2" s="3" t="s">
        <v>47</v>
      </c>
      <c r="D2" s="3" t="s">
        <v>62</v>
      </c>
      <c r="E2" s="3" t="s">
        <v>15</v>
      </c>
      <c r="F2" s="3" t="s">
        <v>13</v>
      </c>
      <c r="G2" s="3" t="s">
        <v>100</v>
      </c>
      <c r="H2" s="3">
        <v>480</v>
      </c>
      <c r="I2" s="3" t="s">
        <v>73</v>
      </c>
      <c r="J2" s="9">
        <v>0.88</v>
      </c>
      <c r="K2" s="9">
        <f>1-J2</f>
        <v>0.12</v>
      </c>
    </row>
    <row r="3" spans="1:11" x14ac:dyDescent="0.25">
      <c r="A3" s="3">
        <v>2</v>
      </c>
      <c r="B3" s="4">
        <v>44265.855555555558</v>
      </c>
      <c r="C3" s="3" t="s">
        <v>35</v>
      </c>
      <c r="D3" s="3" t="s">
        <v>33</v>
      </c>
      <c r="E3" s="3" t="s">
        <v>30</v>
      </c>
      <c r="F3" s="3" t="s">
        <v>29</v>
      </c>
      <c r="G3" s="3" t="s">
        <v>100</v>
      </c>
      <c r="H3" s="3">
        <v>480</v>
      </c>
      <c r="I3" s="3" t="s">
        <v>73</v>
      </c>
      <c r="J3" s="9">
        <v>0.88</v>
      </c>
      <c r="K3" s="9">
        <f t="shared" ref="K3:K7" si="0">1-J3</f>
        <v>0.12</v>
      </c>
    </row>
    <row r="4" spans="1:11" x14ac:dyDescent="0.25">
      <c r="A4" s="3">
        <v>3</v>
      </c>
      <c r="B4" s="4">
        <v>44265.856249999997</v>
      </c>
      <c r="C4" s="3" t="s">
        <v>23</v>
      </c>
      <c r="D4" s="3" t="s">
        <v>21</v>
      </c>
      <c r="E4" s="3" t="s">
        <v>63</v>
      </c>
      <c r="F4" s="3" t="s">
        <v>44</v>
      </c>
      <c r="G4" s="3" t="s">
        <v>100</v>
      </c>
      <c r="H4" s="3">
        <v>480</v>
      </c>
      <c r="I4" s="3" t="s">
        <v>73</v>
      </c>
      <c r="J4" s="9">
        <v>0.88</v>
      </c>
      <c r="K4" s="9">
        <f t="shared" si="0"/>
        <v>0.12</v>
      </c>
    </row>
    <row r="5" spans="1:11" x14ac:dyDescent="0.25">
      <c r="A5" s="3">
        <v>4</v>
      </c>
      <c r="B5" s="4">
        <v>44265.855555555558</v>
      </c>
      <c r="C5" s="3" t="s">
        <v>37</v>
      </c>
      <c r="D5" s="3" t="s">
        <v>57</v>
      </c>
      <c r="E5" s="3" t="s">
        <v>9</v>
      </c>
      <c r="F5" s="3" t="s">
        <v>11</v>
      </c>
      <c r="G5" s="3" t="s">
        <v>101</v>
      </c>
      <c r="H5" s="3">
        <v>450</v>
      </c>
      <c r="I5" s="3" t="s">
        <v>102</v>
      </c>
      <c r="J5" s="9">
        <v>0.61</v>
      </c>
      <c r="K5" s="9">
        <f t="shared" si="0"/>
        <v>0.39</v>
      </c>
    </row>
    <row r="6" spans="1:11" x14ac:dyDescent="0.25">
      <c r="A6" s="3">
        <v>5</v>
      </c>
      <c r="B6" s="4">
        <v>44265.856249999997</v>
      </c>
      <c r="C6" s="3" t="s">
        <v>43</v>
      </c>
      <c r="D6" s="3" t="s">
        <v>41</v>
      </c>
      <c r="E6" s="3" t="s">
        <v>25</v>
      </c>
      <c r="F6" s="3" t="s">
        <v>27</v>
      </c>
      <c r="G6" s="3" t="s">
        <v>101</v>
      </c>
      <c r="H6" s="3">
        <v>450</v>
      </c>
      <c r="I6" s="3" t="s">
        <v>102</v>
      </c>
      <c r="J6" s="9">
        <v>0.61</v>
      </c>
      <c r="K6" s="9">
        <f t="shared" si="0"/>
        <v>0.39</v>
      </c>
    </row>
    <row r="7" spans="1:11" x14ac:dyDescent="0.25">
      <c r="A7" s="3">
        <v>6</v>
      </c>
      <c r="B7" s="4">
        <v>44265.855555555558</v>
      </c>
      <c r="C7" s="3" t="s">
        <v>5</v>
      </c>
      <c r="D7" s="3" t="s">
        <v>7</v>
      </c>
      <c r="E7" s="3" t="s">
        <v>18</v>
      </c>
      <c r="F7" s="3" t="s">
        <v>17</v>
      </c>
      <c r="G7" s="3" t="s">
        <v>81</v>
      </c>
      <c r="H7" s="3">
        <v>420</v>
      </c>
      <c r="I7" s="3" t="s">
        <v>65</v>
      </c>
      <c r="J7" s="9">
        <v>0.33</v>
      </c>
      <c r="K7" s="9">
        <f t="shared" si="0"/>
        <v>0.66999999999999993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Výsledky</vt:lpstr>
      <vt:lpstr>Rozdání 1</vt:lpstr>
      <vt:lpstr>Rozdání 2</vt:lpstr>
      <vt:lpstr>Rozdání 3</vt:lpstr>
      <vt:lpstr>Rozdání 4</vt:lpstr>
      <vt:lpstr>Rozdání 5</vt:lpstr>
      <vt:lpstr>Rozdání 6</vt:lpstr>
      <vt:lpstr>Rozdání 7</vt:lpstr>
      <vt:lpstr>Rozdání 8</vt:lpstr>
      <vt:lpstr>Rozdání 9</vt:lpstr>
      <vt:lpstr>Rozdání 10</vt:lpstr>
      <vt:lpstr>Rozdání 11</vt:lpstr>
      <vt:lpstr>Rozdání 12</vt:lpstr>
      <vt:lpstr>Rozdání 13</vt:lpstr>
      <vt:lpstr>Rozdání 14</vt:lpstr>
      <vt:lpstr>Rozdání 15</vt:lpstr>
      <vt:lpstr>Rozdání 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Nulíček</dc:creator>
  <cp:lastModifiedBy>Vladimír Nulíček</cp:lastModifiedBy>
  <cp:lastPrinted>2021-03-11T07:58:47Z</cp:lastPrinted>
  <dcterms:created xsi:type="dcterms:W3CDTF">2021-03-09T14:29:37Z</dcterms:created>
  <dcterms:modified xsi:type="dcterms:W3CDTF">2021-03-11T09:48:17Z</dcterms:modified>
</cp:coreProperties>
</file>